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310" activeTab="2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dames'!$A$61:$O$66</definedName>
  </definedNames>
  <calcPr calcId="145621"/>
</workbook>
</file>

<file path=xl/calcChain.xml><?xml version="1.0" encoding="utf-8"?>
<calcChain xmlns="http://schemas.openxmlformats.org/spreadsheetml/2006/main">
  <c r="O73" i="1" l="1"/>
  <c r="N9" i="6" l="1"/>
  <c r="AD173" i="1"/>
  <c r="AD172" i="1"/>
  <c r="N7" i="6" s="1"/>
  <c r="AD171" i="1"/>
  <c r="N11" i="6" s="1"/>
  <c r="AD167" i="1"/>
  <c r="N8" i="6" s="1"/>
  <c r="AD163" i="1"/>
  <c r="N10" i="6" s="1"/>
  <c r="AD162" i="1"/>
  <c r="N5" i="6" s="1"/>
  <c r="AD159" i="1"/>
  <c r="N4" i="6" s="1"/>
  <c r="AD157" i="1"/>
  <c r="N3" i="6" s="1"/>
  <c r="M3" i="5" l="1"/>
  <c r="AA149" i="1"/>
  <c r="M6" i="5" s="1"/>
  <c r="AA135" i="1"/>
  <c r="M5" i="5" s="1"/>
  <c r="AA131" i="1"/>
  <c r="AA120" i="1"/>
  <c r="M5" i="4" s="1"/>
  <c r="AA119" i="1"/>
  <c r="M7" i="4" s="1"/>
  <c r="AA114" i="1"/>
  <c r="M3" i="4" s="1"/>
  <c r="AA102" i="1"/>
  <c r="M6" i="4" s="1"/>
  <c r="M14" i="3"/>
  <c r="M13" i="3"/>
  <c r="M6" i="3"/>
  <c r="M10" i="3"/>
  <c r="M21" i="3"/>
  <c r="M9" i="3"/>
  <c r="M4" i="3"/>
  <c r="M3" i="3"/>
  <c r="AA91" i="1"/>
  <c r="AA86" i="1"/>
  <c r="AA84" i="1"/>
  <c r="M16" i="3" s="1"/>
  <c r="AA82" i="1"/>
  <c r="M8" i="3" s="1"/>
  <c r="AA81" i="1"/>
  <c r="AA80" i="1"/>
  <c r="AA75" i="1"/>
  <c r="M12" i="3" s="1"/>
  <c r="AA73" i="1"/>
  <c r="M11" i="3" s="1"/>
  <c r="AA69" i="1"/>
  <c r="AA68" i="1"/>
  <c r="AA67" i="1"/>
  <c r="M7" i="3" s="1"/>
  <c r="AA66" i="1"/>
  <c r="M5" i="3" s="1"/>
  <c r="AA65" i="1"/>
  <c r="AA64" i="1"/>
  <c r="M16" i="2" l="1"/>
  <c r="M13" i="2"/>
  <c r="M17" i="2"/>
  <c r="M9" i="2"/>
  <c r="M10" i="2"/>
  <c r="M21" i="2"/>
  <c r="M18" i="2"/>
  <c r="M8" i="2"/>
  <c r="M7" i="2"/>
  <c r="AA53" i="1"/>
  <c r="M20" i="2" s="1"/>
  <c r="AA42" i="1"/>
  <c r="AA40" i="1"/>
  <c r="M15" i="2" s="1"/>
  <c r="AA36" i="1"/>
  <c r="AA35" i="1"/>
  <c r="M11" i="2" s="1"/>
  <c r="AA34" i="1"/>
  <c r="AA33" i="1"/>
  <c r="M19" i="2" s="1"/>
  <c r="AA32" i="1"/>
  <c r="AA31" i="1"/>
  <c r="M5" i="2" s="1"/>
  <c r="AA30" i="1"/>
  <c r="AA5" i="1"/>
  <c r="M4" i="2" s="1"/>
  <c r="AA4" i="1"/>
  <c r="AA3" i="1"/>
  <c r="M6" i="2" s="1"/>
  <c r="AA7" i="1"/>
  <c r="AA9" i="1"/>
  <c r="M12" i="2" s="1"/>
  <c r="AA14" i="1"/>
  <c r="AA20" i="1"/>
  <c r="M23" i="2" s="1"/>
  <c r="AA22" i="1"/>
  <c r="AA29" i="1"/>
  <c r="M3" i="2" s="1"/>
  <c r="X169" i="1" l="1"/>
  <c r="X171" i="1"/>
  <c r="X167" i="1"/>
  <c r="X162" i="1"/>
  <c r="C30" i="6" l="1"/>
  <c r="B30" i="6"/>
  <c r="A30" i="6"/>
  <c r="L31" i="6"/>
  <c r="L29" i="6"/>
  <c r="L28" i="6"/>
  <c r="L27" i="6"/>
  <c r="L26" i="6"/>
  <c r="L25" i="6"/>
  <c r="L24" i="6"/>
  <c r="L23" i="6"/>
  <c r="L22" i="6"/>
  <c r="L20" i="6"/>
  <c r="L21" i="6"/>
  <c r="L16" i="6"/>
  <c r="L19" i="6"/>
  <c r="L18" i="6"/>
  <c r="L17" i="6"/>
  <c r="L15" i="6"/>
  <c r="L11" i="6"/>
  <c r="L13" i="6"/>
  <c r="L12" i="6"/>
  <c r="L10" i="6"/>
  <c r="L14" i="6"/>
  <c r="L7" i="6"/>
  <c r="L8" i="6"/>
  <c r="L5" i="6"/>
  <c r="L3" i="6"/>
  <c r="X185" i="1"/>
  <c r="L30" i="6" s="1"/>
  <c r="E30" i="6" s="1"/>
  <c r="X179" i="1"/>
  <c r="X173" i="1"/>
  <c r="L9" i="6" s="1"/>
  <c r="X170" i="1"/>
  <c r="X164" i="1"/>
  <c r="L6" i="6" s="1"/>
  <c r="X163" i="1"/>
  <c r="X159" i="1"/>
  <c r="L4" i="6" s="1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L8" i="5"/>
  <c r="L10" i="5"/>
  <c r="L5" i="5"/>
  <c r="L7" i="5"/>
  <c r="L3" i="5"/>
  <c r="X149" i="1"/>
  <c r="L6" i="5" s="1"/>
  <c r="X148" i="1"/>
  <c r="L9" i="5" s="1"/>
  <c r="X143" i="1"/>
  <c r="L13" i="5" s="1"/>
  <c r="X139" i="1"/>
  <c r="X132" i="1"/>
  <c r="L4" i="5" s="1"/>
  <c r="X131" i="1"/>
  <c r="D30" i="6" l="1"/>
  <c r="X122" i="1"/>
  <c r="L18" i="4" s="1"/>
  <c r="C21" i="4" l="1"/>
  <c r="B21" i="4"/>
  <c r="B24" i="4"/>
  <c r="C24" i="4"/>
  <c r="C28" i="4"/>
  <c r="B28" i="4"/>
  <c r="A28" i="4"/>
  <c r="A24" i="4"/>
  <c r="A21" i="4"/>
  <c r="L27" i="4"/>
  <c r="L25" i="4"/>
  <c r="L17" i="4"/>
  <c r="L22" i="4"/>
  <c r="L20" i="4"/>
  <c r="L19" i="4"/>
  <c r="L16" i="4"/>
  <c r="L15" i="4"/>
  <c r="L14" i="4"/>
  <c r="L13" i="4"/>
  <c r="L12" i="4"/>
  <c r="L11" i="4"/>
  <c r="X125" i="1"/>
  <c r="L28" i="4" s="1"/>
  <c r="X124" i="1"/>
  <c r="L24" i="4" s="1"/>
  <c r="D24" i="4" s="1"/>
  <c r="X123" i="1"/>
  <c r="L21" i="4" s="1"/>
  <c r="E21" i="4" s="1"/>
  <c r="X121" i="1"/>
  <c r="X119" i="1"/>
  <c r="L7" i="4" s="1"/>
  <c r="X118" i="1"/>
  <c r="L8" i="4" s="1"/>
  <c r="X117" i="1"/>
  <c r="L9" i="4" s="1"/>
  <c r="X114" i="1"/>
  <c r="L3" i="4" s="1"/>
  <c r="X106" i="1"/>
  <c r="L10" i="4" s="1"/>
  <c r="X102" i="1"/>
  <c r="L6" i="4" s="1"/>
  <c r="L5" i="4"/>
  <c r="L4" i="4"/>
  <c r="L32" i="3"/>
  <c r="L31" i="3"/>
  <c r="L30" i="3"/>
  <c r="L29" i="3"/>
  <c r="L28" i="3"/>
  <c r="L21" i="3"/>
  <c r="L27" i="3"/>
  <c r="L26" i="3"/>
  <c r="L25" i="3"/>
  <c r="L23" i="3"/>
  <c r="L22" i="3"/>
  <c r="L17" i="3"/>
  <c r="L16" i="3"/>
  <c r="L14" i="3"/>
  <c r="L20" i="3"/>
  <c r="L19" i="3"/>
  <c r="L18" i="3"/>
  <c r="L13" i="3"/>
  <c r="K13" i="3"/>
  <c r="L15" i="3"/>
  <c r="L10" i="3"/>
  <c r="L7" i="3"/>
  <c r="L8" i="3"/>
  <c r="X82" i="1"/>
  <c r="X81" i="1"/>
  <c r="L6" i="3" s="1"/>
  <c r="X76" i="1"/>
  <c r="X75" i="1"/>
  <c r="L12" i="3" s="1"/>
  <c r="X73" i="1"/>
  <c r="L11" i="3" s="1"/>
  <c r="X69" i="1"/>
  <c r="L9" i="3" s="1"/>
  <c r="X67" i="1"/>
  <c r="X66" i="1"/>
  <c r="L5" i="3" s="1"/>
  <c r="X65" i="1"/>
  <c r="L4" i="3" s="1"/>
  <c r="X64" i="1"/>
  <c r="L3" i="3" s="1"/>
  <c r="D21" i="4" l="1"/>
  <c r="E24" i="4"/>
  <c r="D28" i="4"/>
  <c r="E28" i="4"/>
  <c r="C50" i="2"/>
  <c r="B50" i="2"/>
  <c r="A50" i="2"/>
  <c r="L60" i="2"/>
  <c r="L59" i="2"/>
  <c r="L58" i="2"/>
  <c r="L57" i="2"/>
  <c r="L56" i="2"/>
  <c r="L55" i="2"/>
  <c r="L54" i="2"/>
  <c r="L53" i="2"/>
  <c r="L52" i="2"/>
  <c r="L51" i="2"/>
  <c r="L49" i="2"/>
  <c r="L48" i="2"/>
  <c r="L47" i="2"/>
  <c r="L46" i="2"/>
  <c r="L45" i="2"/>
  <c r="L36" i="2"/>
  <c r="L44" i="2"/>
  <c r="L43" i="2"/>
  <c r="L42" i="2"/>
  <c r="L40" i="2"/>
  <c r="L39" i="2"/>
  <c r="L38" i="2"/>
  <c r="L37" i="2"/>
  <c r="L35" i="2"/>
  <c r="X36" i="1"/>
  <c r="L13" i="2" s="1"/>
  <c r="X51" i="1"/>
  <c r="L33" i="2" s="1"/>
  <c r="L34" i="2"/>
  <c r="L32" i="2"/>
  <c r="L31" i="2"/>
  <c r="L30" i="2"/>
  <c r="L28" i="2"/>
  <c r="L27" i="2"/>
  <c r="L23" i="2"/>
  <c r="L11" i="2"/>
  <c r="L24" i="2"/>
  <c r="L15" i="2"/>
  <c r="L22" i="2"/>
  <c r="L5" i="2"/>
  <c r="L3" i="2"/>
  <c r="L7" i="2"/>
  <c r="L6" i="2"/>
  <c r="L4" i="2"/>
  <c r="X60" i="1"/>
  <c r="L50" i="2" s="1"/>
  <c r="X54" i="1"/>
  <c r="L29" i="2" s="1"/>
  <c r="X53" i="1"/>
  <c r="L20" i="2" s="1"/>
  <c r="X42" i="1"/>
  <c r="L16" i="2" s="1"/>
  <c r="X35" i="1"/>
  <c r="X34" i="1"/>
  <c r="L17" i="2" s="1"/>
  <c r="X32" i="1"/>
  <c r="L9" i="2" s="1"/>
  <c r="X30" i="1"/>
  <c r="L10" i="2" s="1"/>
  <c r="X24" i="1"/>
  <c r="L41" i="2" s="1"/>
  <c r="X22" i="1"/>
  <c r="L21" i="2" s="1"/>
  <c r="X17" i="1"/>
  <c r="X16" i="1"/>
  <c r="L26" i="2" s="1"/>
  <c r="X14" i="1"/>
  <c r="L18" i="2" s="1"/>
  <c r="X11" i="1"/>
  <c r="L25" i="2" s="1"/>
  <c r="X10" i="1"/>
  <c r="X9" i="1"/>
  <c r="L12" i="2" s="1"/>
  <c r="X8" i="1"/>
  <c r="L14" i="2" s="1"/>
  <c r="X7" i="1"/>
  <c r="L8" i="2" s="1"/>
  <c r="X5" i="1"/>
  <c r="E50" i="2" l="1"/>
  <c r="D50" i="2"/>
  <c r="K24" i="6"/>
  <c r="K23" i="6"/>
  <c r="K21" i="6"/>
  <c r="K20" i="6"/>
  <c r="K22" i="6"/>
  <c r="K16" i="6"/>
  <c r="K31" i="6"/>
  <c r="K29" i="6"/>
  <c r="K15" i="6"/>
  <c r="K28" i="6"/>
  <c r="K26" i="6"/>
  <c r="K9" i="6"/>
  <c r="K11" i="6"/>
  <c r="K13" i="6"/>
  <c r="K12" i="6"/>
  <c r="K17" i="6"/>
  <c r="K14" i="6"/>
  <c r="K27" i="6"/>
  <c r="K6" i="6"/>
  <c r="K10" i="6"/>
  <c r="K19" i="6"/>
  <c r="K18" i="6"/>
  <c r="K25" i="6"/>
  <c r="K3" i="6"/>
  <c r="K17" i="5"/>
  <c r="K16" i="5"/>
  <c r="K6" i="5"/>
  <c r="K9" i="5"/>
  <c r="K15" i="5"/>
  <c r="K14" i="5"/>
  <c r="K25" i="5"/>
  <c r="K24" i="5"/>
  <c r="K13" i="5"/>
  <c r="K10" i="5"/>
  <c r="K7" i="5"/>
  <c r="K19" i="5"/>
  <c r="K8" i="5"/>
  <c r="K18" i="5"/>
  <c r="K11" i="5"/>
  <c r="K22" i="5"/>
  <c r="K23" i="5"/>
  <c r="K21" i="5"/>
  <c r="K3" i="5"/>
  <c r="K20" i="5"/>
  <c r="K12" i="5"/>
  <c r="K17" i="4"/>
  <c r="K7" i="4"/>
  <c r="K8" i="4"/>
  <c r="K9" i="4"/>
  <c r="K20" i="4"/>
  <c r="K14" i="4"/>
  <c r="K3" i="4"/>
  <c r="K27" i="4"/>
  <c r="K25" i="4"/>
  <c r="K19" i="4"/>
  <c r="K23" i="4"/>
  <c r="K22" i="4"/>
  <c r="K4" i="4"/>
  <c r="K12" i="4"/>
  <c r="K10" i="4"/>
  <c r="K26" i="4"/>
  <c r="K13" i="4"/>
  <c r="K11" i="4"/>
  <c r="K6" i="4"/>
  <c r="K16" i="4"/>
  <c r="K15" i="4"/>
  <c r="K26" i="3"/>
  <c r="K29" i="3"/>
  <c r="K14" i="3"/>
  <c r="K32" i="3"/>
  <c r="K18" i="3"/>
  <c r="K23" i="3"/>
  <c r="K27" i="3"/>
  <c r="K28" i="3"/>
  <c r="K16" i="3"/>
  <c r="K20" i="3"/>
  <c r="K8" i="3"/>
  <c r="K6" i="3"/>
  <c r="K10" i="3"/>
  <c r="K31" i="3"/>
  <c r="K22" i="3"/>
  <c r="K30" i="3"/>
  <c r="K17" i="3"/>
  <c r="K25" i="3"/>
  <c r="K15" i="3"/>
  <c r="K19" i="3"/>
  <c r="K24" i="3"/>
  <c r="K21" i="3"/>
  <c r="K7" i="3"/>
  <c r="K5" i="3"/>
  <c r="K4" i="3"/>
  <c r="K3" i="3"/>
  <c r="K59" i="2"/>
  <c r="K42" i="2"/>
  <c r="K57" i="2"/>
  <c r="K31" i="2"/>
  <c r="K51" i="2"/>
  <c r="K29" i="2"/>
  <c r="K20" i="2"/>
  <c r="K39" i="2"/>
  <c r="K33" i="2"/>
  <c r="K38" i="2"/>
  <c r="K58" i="2"/>
  <c r="K56" i="2"/>
  <c r="K27" i="2"/>
  <c r="K54" i="2"/>
  <c r="K52" i="2"/>
  <c r="K37" i="2"/>
  <c r="K35" i="2"/>
  <c r="K16" i="2"/>
  <c r="K34" i="2"/>
  <c r="K15" i="2"/>
  <c r="K48" i="2"/>
  <c r="K47" i="2"/>
  <c r="K46" i="2"/>
  <c r="K13" i="2"/>
  <c r="K11" i="2"/>
  <c r="K17" i="2"/>
  <c r="K19" i="2"/>
  <c r="K9" i="2"/>
  <c r="K10" i="2"/>
  <c r="K60" i="2"/>
  <c r="K43" i="2"/>
  <c r="K55" i="2"/>
  <c r="K53" i="2"/>
  <c r="K41" i="2"/>
  <c r="K30" i="2"/>
  <c r="K21" i="2"/>
  <c r="K40" i="2"/>
  <c r="K23" i="2"/>
  <c r="K24" i="2"/>
  <c r="K49" i="2"/>
  <c r="K22" i="2"/>
  <c r="K26" i="2"/>
  <c r="K45" i="2"/>
  <c r="K28" i="2"/>
  <c r="K32" i="2"/>
  <c r="K25" i="2"/>
  <c r="K36" i="2"/>
  <c r="K14" i="2"/>
  <c r="K8" i="2"/>
  <c r="K44" i="2"/>
  <c r="K7" i="2"/>
  <c r="K6" i="2"/>
  <c r="J59" i="2"/>
  <c r="J42" i="2"/>
  <c r="J57" i="2"/>
  <c r="J51" i="2"/>
  <c r="J33" i="2"/>
  <c r="J58" i="2"/>
  <c r="J56" i="2"/>
  <c r="J54" i="2"/>
  <c r="J52" i="2"/>
  <c r="J48" i="2"/>
  <c r="J47" i="2"/>
  <c r="J46" i="2"/>
  <c r="J60" i="2"/>
  <c r="J43" i="2"/>
  <c r="J55" i="2"/>
  <c r="J53" i="2"/>
  <c r="J41" i="2"/>
  <c r="J30" i="2"/>
  <c r="J40" i="2"/>
  <c r="J49" i="2"/>
  <c r="J26" i="2"/>
  <c r="J45" i="2"/>
  <c r="J32" i="2"/>
  <c r="J36" i="2"/>
  <c r="J12" i="2"/>
  <c r="J44" i="2"/>
  <c r="U172" i="1"/>
  <c r="K7" i="6" s="1"/>
  <c r="U167" i="1"/>
  <c r="K8" i="6" s="1"/>
  <c r="U162" i="1"/>
  <c r="K5" i="6" s="1"/>
  <c r="U159" i="1"/>
  <c r="K4" i="6" s="1"/>
  <c r="U157" i="1"/>
  <c r="U120" i="1"/>
  <c r="K5" i="4" s="1"/>
  <c r="U108" i="1"/>
  <c r="U135" i="1"/>
  <c r="K5" i="5" s="1"/>
  <c r="U132" i="1"/>
  <c r="U75" i="1"/>
  <c r="K12" i="3" s="1"/>
  <c r="U73" i="1"/>
  <c r="K11" i="3" s="1"/>
  <c r="U69" i="1"/>
  <c r="K9" i="3" s="1"/>
  <c r="U64" i="1"/>
  <c r="U5" i="1"/>
  <c r="K4" i="2" s="1"/>
  <c r="U9" i="1"/>
  <c r="K12" i="2" s="1"/>
  <c r="U14" i="1"/>
  <c r="K18" i="2" s="1"/>
  <c r="U22" i="1"/>
  <c r="U31" i="1"/>
  <c r="K5" i="2" s="1"/>
  <c r="U29" i="1"/>
  <c r="K3" i="2" s="1"/>
  <c r="I24" i="6" l="1"/>
  <c r="H24" i="6"/>
  <c r="C24" i="6"/>
  <c r="B24" i="6"/>
  <c r="A24" i="6"/>
  <c r="J23" i="6"/>
  <c r="I23" i="6"/>
  <c r="H23" i="6"/>
  <c r="C23" i="6"/>
  <c r="B23" i="6"/>
  <c r="A23" i="6"/>
  <c r="I21" i="6"/>
  <c r="H21" i="6"/>
  <c r="C21" i="6"/>
  <c r="B21" i="6"/>
  <c r="A21" i="6"/>
  <c r="I20" i="6"/>
  <c r="H20" i="6"/>
  <c r="C20" i="6"/>
  <c r="B20" i="6"/>
  <c r="A20" i="6"/>
  <c r="J22" i="6"/>
  <c r="J16" i="6"/>
  <c r="J31" i="6"/>
  <c r="J29" i="6"/>
  <c r="J28" i="6"/>
  <c r="J26" i="6"/>
  <c r="J9" i="6"/>
  <c r="J13" i="6"/>
  <c r="J12" i="6"/>
  <c r="J14" i="6"/>
  <c r="J27" i="6"/>
  <c r="J19" i="6"/>
  <c r="J18" i="6"/>
  <c r="J25" i="6"/>
  <c r="J3" i="6"/>
  <c r="R184" i="1"/>
  <c r="J24" i="6" s="1"/>
  <c r="R183" i="1"/>
  <c r="R182" i="1"/>
  <c r="J21" i="6" s="1"/>
  <c r="R181" i="1"/>
  <c r="J20" i="6" s="1"/>
  <c r="R176" i="1"/>
  <c r="J15" i="6" s="1"/>
  <c r="R173" i="1"/>
  <c r="R172" i="1"/>
  <c r="J7" i="6" s="1"/>
  <c r="R171" i="1"/>
  <c r="J11" i="6" s="1"/>
  <c r="R170" i="1"/>
  <c r="R169" i="1"/>
  <c r="R168" i="1"/>
  <c r="J17" i="6" s="1"/>
  <c r="R167" i="1"/>
  <c r="J8" i="6" s="1"/>
  <c r="R166" i="1"/>
  <c r="R164" i="1"/>
  <c r="J6" i="6" s="1"/>
  <c r="R163" i="1"/>
  <c r="J10" i="6" s="1"/>
  <c r="R162" i="1"/>
  <c r="J5" i="6" s="1"/>
  <c r="R159" i="1"/>
  <c r="J4" i="6" s="1"/>
  <c r="R157" i="1"/>
  <c r="J16" i="5"/>
  <c r="J14" i="5"/>
  <c r="J25" i="5"/>
  <c r="J24" i="5"/>
  <c r="J13" i="5"/>
  <c r="J10" i="5"/>
  <c r="J19" i="5"/>
  <c r="J8" i="5"/>
  <c r="J18" i="5"/>
  <c r="J11" i="5"/>
  <c r="J22" i="5"/>
  <c r="J5" i="5"/>
  <c r="J23" i="5"/>
  <c r="J21" i="5"/>
  <c r="J3" i="5"/>
  <c r="J20" i="5"/>
  <c r="J12" i="5"/>
  <c r="I17" i="5"/>
  <c r="H17" i="5"/>
  <c r="C17" i="5"/>
  <c r="B17" i="5"/>
  <c r="A17" i="5"/>
  <c r="I16" i="5"/>
  <c r="H16" i="5"/>
  <c r="C16" i="5"/>
  <c r="B16" i="5"/>
  <c r="A16" i="5"/>
  <c r="I6" i="5"/>
  <c r="H6" i="5"/>
  <c r="C6" i="5"/>
  <c r="B6" i="5"/>
  <c r="A6" i="5"/>
  <c r="I9" i="5"/>
  <c r="H9" i="5"/>
  <c r="C9" i="5"/>
  <c r="B9" i="5"/>
  <c r="A9" i="5"/>
  <c r="I15" i="5"/>
  <c r="H15" i="5"/>
  <c r="C15" i="5"/>
  <c r="B15" i="5"/>
  <c r="A15" i="5"/>
  <c r="I14" i="5"/>
  <c r="H14" i="5"/>
  <c r="D14" i="5" s="1"/>
  <c r="C14" i="5"/>
  <c r="B14" i="5"/>
  <c r="A14" i="5"/>
  <c r="R151" i="1"/>
  <c r="J17" i="5" s="1"/>
  <c r="R150" i="1"/>
  <c r="R149" i="1"/>
  <c r="J6" i="5" s="1"/>
  <c r="R148" i="1"/>
  <c r="J9" i="5" s="1"/>
  <c r="R147" i="1"/>
  <c r="J15" i="5" s="1"/>
  <c r="R146" i="1"/>
  <c r="R142" i="1"/>
  <c r="R141" i="1"/>
  <c r="J7" i="5" s="1"/>
  <c r="R132" i="1"/>
  <c r="J4" i="5" s="1"/>
  <c r="R131" i="1"/>
  <c r="R122" i="1"/>
  <c r="J18" i="4" s="1"/>
  <c r="R120" i="1"/>
  <c r="R119" i="1"/>
  <c r="R118" i="1"/>
  <c r="R117" i="1"/>
  <c r="J9" i="4" s="1"/>
  <c r="R115" i="1"/>
  <c r="R114" i="1"/>
  <c r="R108" i="1"/>
  <c r="R107" i="1"/>
  <c r="R104" i="1"/>
  <c r="J13" i="4" s="1"/>
  <c r="R103" i="1"/>
  <c r="J11" i="4" s="1"/>
  <c r="R102" i="1"/>
  <c r="J17" i="4"/>
  <c r="J5" i="4"/>
  <c r="J7" i="4"/>
  <c r="J8" i="4"/>
  <c r="J20" i="4"/>
  <c r="J14" i="4"/>
  <c r="J3" i="4"/>
  <c r="J27" i="4"/>
  <c r="J25" i="4"/>
  <c r="J19" i="4"/>
  <c r="J23" i="4"/>
  <c r="J22" i="4"/>
  <c r="J4" i="4"/>
  <c r="J12" i="4"/>
  <c r="J10" i="4"/>
  <c r="J26" i="4"/>
  <c r="J6" i="4"/>
  <c r="J16" i="4"/>
  <c r="J15" i="4"/>
  <c r="J26" i="3"/>
  <c r="I26" i="3"/>
  <c r="C26" i="3"/>
  <c r="B26" i="3"/>
  <c r="A26" i="3"/>
  <c r="J29" i="3"/>
  <c r="J32" i="3"/>
  <c r="J23" i="3"/>
  <c r="J27" i="3"/>
  <c r="J13" i="3"/>
  <c r="J28" i="3"/>
  <c r="J6" i="3"/>
  <c r="J31" i="3"/>
  <c r="J30" i="3"/>
  <c r="J25" i="3"/>
  <c r="J11" i="3"/>
  <c r="J15" i="3"/>
  <c r="J19" i="3"/>
  <c r="J24" i="3"/>
  <c r="J9" i="3"/>
  <c r="J21" i="3"/>
  <c r="J5" i="3"/>
  <c r="J4" i="3"/>
  <c r="R93" i="1"/>
  <c r="R91" i="1"/>
  <c r="J14" i="3" s="1"/>
  <c r="R89" i="1"/>
  <c r="J18" i="3" s="1"/>
  <c r="R86" i="1"/>
  <c r="R84" i="1"/>
  <c r="J16" i="3" s="1"/>
  <c r="R83" i="1"/>
  <c r="J20" i="3" s="1"/>
  <c r="R82" i="1"/>
  <c r="J8" i="3" s="1"/>
  <c r="R81" i="1"/>
  <c r="R80" i="1"/>
  <c r="J10" i="3" s="1"/>
  <c r="R78" i="1"/>
  <c r="J22" i="3" s="1"/>
  <c r="R76" i="1"/>
  <c r="J17" i="3" s="1"/>
  <c r="R75" i="1"/>
  <c r="J12" i="3" s="1"/>
  <c r="R73" i="1"/>
  <c r="R69" i="1"/>
  <c r="R67" i="1"/>
  <c r="J7" i="3" s="1"/>
  <c r="R66" i="1"/>
  <c r="R65" i="1"/>
  <c r="R64" i="1"/>
  <c r="J3" i="3" s="1"/>
  <c r="R56" i="1"/>
  <c r="J31" i="2" s="1"/>
  <c r="R54" i="1"/>
  <c r="J29" i="2" s="1"/>
  <c r="R53" i="1"/>
  <c r="J20" i="2" s="1"/>
  <c r="R52" i="1"/>
  <c r="J39" i="2" s="1"/>
  <c r="R50" i="1"/>
  <c r="J38" i="2" s="1"/>
  <c r="R47" i="1"/>
  <c r="J27" i="2" s="1"/>
  <c r="R44" i="1"/>
  <c r="J37" i="2" s="1"/>
  <c r="R43" i="1"/>
  <c r="J35" i="2" s="1"/>
  <c r="R42" i="1"/>
  <c r="J16" i="2" s="1"/>
  <c r="R41" i="1"/>
  <c r="J34" i="2" s="1"/>
  <c r="R40" i="1"/>
  <c r="J15" i="2" s="1"/>
  <c r="R36" i="1"/>
  <c r="J13" i="2" s="1"/>
  <c r="R35" i="1"/>
  <c r="J11" i="2" s="1"/>
  <c r="R34" i="1"/>
  <c r="J17" i="2" s="1"/>
  <c r="R33" i="1"/>
  <c r="J19" i="2" s="1"/>
  <c r="R32" i="1"/>
  <c r="J9" i="2" s="1"/>
  <c r="R31" i="1"/>
  <c r="J5" i="2" s="1"/>
  <c r="R30" i="1"/>
  <c r="J10" i="2" s="1"/>
  <c r="R29" i="1"/>
  <c r="J3" i="2" s="1"/>
  <c r="R22" i="1"/>
  <c r="J21" i="2" s="1"/>
  <c r="R20" i="1"/>
  <c r="J23" i="2" s="1"/>
  <c r="R19" i="1"/>
  <c r="J24" i="2" s="1"/>
  <c r="R17" i="1"/>
  <c r="J22" i="2" s="1"/>
  <c r="R14" i="1"/>
  <c r="J18" i="2" s="1"/>
  <c r="R13" i="1"/>
  <c r="J28" i="2" s="1"/>
  <c r="R11" i="1"/>
  <c r="J25" i="2" s="1"/>
  <c r="R8" i="1"/>
  <c r="J14" i="2" s="1"/>
  <c r="R7" i="1"/>
  <c r="J8" i="2" s="1"/>
  <c r="R5" i="1"/>
  <c r="J4" i="2" s="1"/>
  <c r="R4" i="1"/>
  <c r="J7" i="2" s="1"/>
  <c r="R3" i="1"/>
  <c r="J6" i="2" s="1"/>
  <c r="D18" i="4" l="1"/>
  <c r="E18" i="4"/>
  <c r="E6" i="5"/>
  <c r="E14" i="5"/>
  <c r="E26" i="3"/>
  <c r="D24" i="6"/>
  <c r="E23" i="6"/>
  <c r="E21" i="6"/>
  <c r="E20" i="6"/>
  <c r="D23" i="6"/>
  <c r="E17" i="5"/>
  <c r="D6" i="5"/>
  <c r="E15" i="5"/>
  <c r="E16" i="5"/>
  <c r="D20" i="6"/>
  <c r="E24" i="6"/>
  <c r="D21" i="6"/>
  <c r="D26" i="3"/>
  <c r="E9" i="5"/>
  <c r="D17" i="5"/>
  <c r="D16" i="5"/>
  <c r="D9" i="5"/>
  <c r="D15" i="5"/>
  <c r="I31" i="6"/>
  <c r="I29" i="6"/>
  <c r="I15" i="6"/>
  <c r="I28" i="6"/>
  <c r="I26" i="6"/>
  <c r="I9" i="6"/>
  <c r="I7" i="6"/>
  <c r="I13" i="6"/>
  <c r="I12" i="6"/>
  <c r="I17" i="6"/>
  <c r="I14" i="6"/>
  <c r="I27" i="6"/>
  <c r="I10" i="6"/>
  <c r="I19" i="6"/>
  <c r="I25" i="6"/>
  <c r="H22" i="6"/>
  <c r="C22" i="6"/>
  <c r="B22" i="6"/>
  <c r="A22" i="6"/>
  <c r="H25" i="5"/>
  <c r="C25" i="5"/>
  <c r="B25" i="5"/>
  <c r="A25" i="5"/>
  <c r="I24" i="5"/>
  <c r="I13" i="5"/>
  <c r="I10" i="5"/>
  <c r="I7" i="5"/>
  <c r="I19" i="5"/>
  <c r="I18" i="5"/>
  <c r="I11" i="5"/>
  <c r="I22" i="5"/>
  <c r="I5" i="5"/>
  <c r="I23" i="5"/>
  <c r="I21" i="5"/>
  <c r="I20" i="5"/>
  <c r="I12" i="5"/>
  <c r="I9" i="4"/>
  <c r="I20" i="4"/>
  <c r="I14" i="4"/>
  <c r="I3" i="4"/>
  <c r="I27" i="4"/>
  <c r="I25" i="4"/>
  <c r="I19" i="4"/>
  <c r="I23" i="4"/>
  <c r="I22" i="4"/>
  <c r="I4" i="4"/>
  <c r="I12" i="4"/>
  <c r="I26" i="4"/>
  <c r="I13" i="4"/>
  <c r="I11" i="4"/>
  <c r="I6" i="4"/>
  <c r="I16" i="4"/>
  <c r="I15" i="4"/>
  <c r="H17" i="4"/>
  <c r="H5" i="4"/>
  <c r="C17" i="4"/>
  <c r="B17" i="4"/>
  <c r="A17" i="4"/>
  <c r="C5" i="4"/>
  <c r="B5" i="4"/>
  <c r="A5" i="4"/>
  <c r="C29" i="3"/>
  <c r="B29" i="3"/>
  <c r="A29" i="3"/>
  <c r="C14" i="3"/>
  <c r="B14" i="3"/>
  <c r="A14" i="3"/>
  <c r="I32" i="3"/>
  <c r="I18" i="3"/>
  <c r="I28" i="3"/>
  <c r="I16" i="3"/>
  <c r="I20" i="3"/>
  <c r="I6" i="3"/>
  <c r="I10" i="3"/>
  <c r="I31" i="3"/>
  <c r="I22" i="3"/>
  <c r="I30" i="3"/>
  <c r="I17" i="3"/>
  <c r="I25" i="3"/>
  <c r="I11" i="3"/>
  <c r="I19" i="3"/>
  <c r="I24" i="3"/>
  <c r="I9" i="3"/>
  <c r="I21" i="3"/>
  <c r="I7" i="3"/>
  <c r="I5" i="3"/>
  <c r="I4" i="3"/>
  <c r="O180" i="1"/>
  <c r="I22" i="6" s="1"/>
  <c r="O179" i="1"/>
  <c r="I16" i="6" s="1"/>
  <c r="O171" i="1"/>
  <c r="I11" i="6" s="1"/>
  <c r="O170" i="1"/>
  <c r="O167" i="1"/>
  <c r="I8" i="6" s="1"/>
  <c r="O164" i="1"/>
  <c r="I6" i="6" s="1"/>
  <c r="O162" i="1"/>
  <c r="I5" i="6" s="1"/>
  <c r="O160" i="1"/>
  <c r="I18" i="6" s="1"/>
  <c r="O159" i="1"/>
  <c r="I4" i="6" s="1"/>
  <c r="O157" i="1"/>
  <c r="I3" i="6" s="1"/>
  <c r="O145" i="1"/>
  <c r="I25" i="5" s="1"/>
  <c r="O141" i="1"/>
  <c r="O139" i="1"/>
  <c r="I8" i="5" s="1"/>
  <c r="O137" i="1"/>
  <c r="O132" i="1"/>
  <c r="I4" i="5" s="1"/>
  <c r="O131" i="1"/>
  <c r="I3" i="5" s="1"/>
  <c r="O121" i="1"/>
  <c r="I17" i="4" s="1"/>
  <c r="O120" i="1"/>
  <c r="I5" i="4" s="1"/>
  <c r="O119" i="1"/>
  <c r="I7" i="4" s="1"/>
  <c r="O118" i="1"/>
  <c r="I8" i="4" s="1"/>
  <c r="O117" i="1"/>
  <c r="O106" i="1"/>
  <c r="I10" i="4" s="1"/>
  <c r="O92" i="1"/>
  <c r="I29" i="3" s="1"/>
  <c r="E29" i="3" s="1"/>
  <c r="O91" i="1"/>
  <c r="I14" i="3" s="1"/>
  <c r="E14" i="3" s="1"/>
  <c r="O89" i="1"/>
  <c r="O88" i="1"/>
  <c r="I23" i="3" s="1"/>
  <c r="O87" i="1"/>
  <c r="I27" i="3" s="1"/>
  <c r="O86" i="1"/>
  <c r="I13" i="3" s="1"/>
  <c r="O82" i="1"/>
  <c r="I8" i="3" s="1"/>
  <c r="O81" i="1"/>
  <c r="O75" i="1"/>
  <c r="I12" i="3" s="1"/>
  <c r="O72" i="1"/>
  <c r="I15" i="3" s="1"/>
  <c r="O69" i="1"/>
  <c r="O65" i="1"/>
  <c r="O64" i="1"/>
  <c r="I3" i="3" s="1"/>
  <c r="I57" i="2"/>
  <c r="I31" i="2"/>
  <c r="I51" i="2"/>
  <c r="I29" i="2"/>
  <c r="I20" i="2"/>
  <c r="I39" i="2"/>
  <c r="I38" i="2"/>
  <c r="I58" i="2"/>
  <c r="I56" i="2"/>
  <c r="I54" i="2"/>
  <c r="I52" i="2"/>
  <c r="I37" i="2"/>
  <c r="I35" i="2"/>
  <c r="I34" i="2"/>
  <c r="I15" i="2"/>
  <c r="I48" i="2"/>
  <c r="I47" i="2"/>
  <c r="I46" i="2"/>
  <c r="I13" i="2"/>
  <c r="I11" i="2"/>
  <c r="I19" i="2"/>
  <c r="I9" i="2"/>
  <c r="I5" i="2"/>
  <c r="I3" i="2"/>
  <c r="I60" i="2"/>
  <c r="I55" i="2"/>
  <c r="I53" i="2"/>
  <c r="I41" i="2"/>
  <c r="I40" i="2"/>
  <c r="I23" i="2"/>
  <c r="I24" i="2"/>
  <c r="I49" i="2"/>
  <c r="I45" i="2"/>
  <c r="I28" i="2"/>
  <c r="I32" i="2"/>
  <c r="I25" i="2"/>
  <c r="I36" i="2"/>
  <c r="I12" i="2"/>
  <c r="I14" i="2"/>
  <c r="I44" i="2"/>
  <c r="I4" i="2"/>
  <c r="I7" i="2"/>
  <c r="C59" i="2"/>
  <c r="B59" i="2"/>
  <c r="A59" i="2"/>
  <c r="O5" i="1"/>
  <c r="O4" i="1"/>
  <c r="O3" i="1"/>
  <c r="I6" i="2" s="1"/>
  <c r="O7" i="1"/>
  <c r="I8" i="2" s="1"/>
  <c r="O9" i="1"/>
  <c r="O14" i="1"/>
  <c r="I18" i="2" s="1"/>
  <c r="O17" i="1"/>
  <c r="I22" i="2" s="1"/>
  <c r="O16" i="1"/>
  <c r="I26" i="2" s="1"/>
  <c r="O23" i="1"/>
  <c r="I30" i="2" s="1"/>
  <c r="O22" i="1"/>
  <c r="I21" i="2" s="1"/>
  <c r="O59" i="1"/>
  <c r="I59" i="2" s="1"/>
  <c r="O58" i="1"/>
  <c r="I42" i="2" s="1"/>
  <c r="O56" i="1"/>
  <c r="O51" i="1"/>
  <c r="I33" i="2" s="1"/>
  <c r="O47" i="1"/>
  <c r="I27" i="2" s="1"/>
  <c r="O42" i="1"/>
  <c r="I16" i="2" s="1"/>
  <c r="O40" i="1"/>
  <c r="O36" i="1"/>
  <c r="O34" i="1"/>
  <c r="I17" i="2" s="1"/>
  <c r="O27" i="1"/>
  <c r="I43" i="2" s="1"/>
  <c r="O29" i="1"/>
  <c r="O30" i="1"/>
  <c r="I10" i="2" s="1"/>
  <c r="D25" i="5" l="1"/>
  <c r="D17" i="4"/>
  <c r="D29" i="3"/>
  <c r="E17" i="4"/>
  <c r="E22" i="6"/>
  <c r="D14" i="3"/>
  <c r="E25" i="5"/>
  <c r="D5" i="4"/>
  <c r="D22" i="6"/>
  <c r="E5" i="4"/>
  <c r="H16" i="6"/>
  <c r="E16" i="6" s="1"/>
  <c r="H28" i="6"/>
  <c r="E28" i="6" s="1"/>
  <c r="H11" i="6"/>
  <c r="E11" i="6" s="1"/>
  <c r="H13" i="6"/>
  <c r="H17" i="6"/>
  <c r="H8" i="6"/>
  <c r="H27" i="6"/>
  <c r="H10" i="6"/>
  <c r="H19" i="6"/>
  <c r="H18" i="6"/>
  <c r="H4" i="6"/>
  <c r="H25" i="6"/>
  <c r="C16" i="6"/>
  <c r="B16" i="6"/>
  <c r="A16" i="6"/>
  <c r="C31" i="6"/>
  <c r="B31" i="6"/>
  <c r="A31" i="6"/>
  <c r="C29" i="6"/>
  <c r="B29" i="6"/>
  <c r="A29" i="6"/>
  <c r="C15" i="6"/>
  <c r="B15" i="6"/>
  <c r="A15" i="6"/>
  <c r="C28" i="6"/>
  <c r="B28" i="6"/>
  <c r="A28" i="6"/>
  <c r="C26" i="6"/>
  <c r="B26" i="6"/>
  <c r="A26" i="6"/>
  <c r="C9" i="6"/>
  <c r="B9" i="6"/>
  <c r="A9" i="6"/>
  <c r="C7" i="6"/>
  <c r="B7" i="6"/>
  <c r="A7" i="6"/>
  <c r="C11" i="6"/>
  <c r="B11" i="6"/>
  <c r="A11" i="6"/>
  <c r="H10" i="5"/>
  <c r="E10" i="5" s="1"/>
  <c r="H18" i="5"/>
  <c r="D18" i="5" s="1"/>
  <c r="H22" i="5"/>
  <c r="H5" i="5"/>
  <c r="H23" i="5"/>
  <c r="H21" i="5"/>
  <c r="H3" i="5"/>
  <c r="H20" i="5"/>
  <c r="H12" i="5"/>
  <c r="C24" i="5"/>
  <c r="B24" i="5"/>
  <c r="A24" i="5"/>
  <c r="C13" i="5"/>
  <c r="B13" i="5"/>
  <c r="A13" i="5"/>
  <c r="C10" i="5"/>
  <c r="B10" i="5"/>
  <c r="A10" i="5"/>
  <c r="C7" i="5"/>
  <c r="B7" i="5"/>
  <c r="A7" i="5"/>
  <c r="C19" i="5"/>
  <c r="B19" i="5"/>
  <c r="A19" i="5"/>
  <c r="C8" i="5"/>
  <c r="B8" i="5"/>
  <c r="A8" i="5"/>
  <c r="C18" i="5"/>
  <c r="B18" i="5"/>
  <c r="A18" i="5"/>
  <c r="H7" i="4"/>
  <c r="D7" i="4" s="1"/>
  <c r="H14" i="4"/>
  <c r="H27" i="4"/>
  <c r="H25" i="4"/>
  <c r="H19" i="4"/>
  <c r="H23" i="4"/>
  <c r="H22" i="4"/>
  <c r="H12" i="4"/>
  <c r="H26" i="4"/>
  <c r="H13" i="4"/>
  <c r="H11" i="4"/>
  <c r="H6" i="4"/>
  <c r="H16" i="4"/>
  <c r="H15" i="4"/>
  <c r="E7" i="4"/>
  <c r="C7" i="4"/>
  <c r="B7" i="4"/>
  <c r="A7" i="4"/>
  <c r="C8" i="4"/>
  <c r="B8" i="4"/>
  <c r="A8" i="4"/>
  <c r="C9" i="4"/>
  <c r="B9" i="4"/>
  <c r="A9" i="4"/>
  <c r="C20" i="4"/>
  <c r="B20" i="4"/>
  <c r="A20" i="4"/>
  <c r="L179" i="1"/>
  <c r="L178" i="1"/>
  <c r="H31" i="6" s="1"/>
  <c r="E31" i="6" s="1"/>
  <c r="L177" i="1"/>
  <c r="H29" i="6" s="1"/>
  <c r="E29" i="6" s="1"/>
  <c r="L176" i="1"/>
  <c r="H15" i="6" s="1"/>
  <c r="E15" i="6" s="1"/>
  <c r="L175" i="1"/>
  <c r="L174" i="1"/>
  <c r="H26" i="6" s="1"/>
  <c r="E26" i="6" s="1"/>
  <c r="L173" i="1"/>
  <c r="H9" i="6" s="1"/>
  <c r="E9" i="6" s="1"/>
  <c r="L172" i="1"/>
  <c r="H7" i="6" s="1"/>
  <c r="E7" i="6" s="1"/>
  <c r="L171" i="1"/>
  <c r="L169" i="1"/>
  <c r="H12" i="6" s="1"/>
  <c r="L167" i="1"/>
  <c r="L166" i="1"/>
  <c r="H14" i="6" s="1"/>
  <c r="L164" i="1"/>
  <c r="H6" i="6" s="1"/>
  <c r="L162" i="1"/>
  <c r="H5" i="6" s="1"/>
  <c r="L159" i="1"/>
  <c r="L157" i="1"/>
  <c r="H3" i="6" s="1"/>
  <c r="L144" i="1"/>
  <c r="H24" i="5" s="1"/>
  <c r="L143" i="1"/>
  <c r="H13" i="5" s="1"/>
  <c r="D13" i="5" s="1"/>
  <c r="L142" i="1"/>
  <c r="L141" i="1"/>
  <c r="H7" i="5" s="1"/>
  <c r="D7" i="5" s="1"/>
  <c r="L140" i="1"/>
  <c r="H19" i="5" s="1"/>
  <c r="D19" i="5" s="1"/>
  <c r="L139" i="1"/>
  <c r="H8" i="5" s="1"/>
  <c r="D8" i="5" s="1"/>
  <c r="L138" i="1"/>
  <c r="L137" i="1"/>
  <c r="H11" i="5" s="1"/>
  <c r="L132" i="1"/>
  <c r="H4" i="5" s="1"/>
  <c r="L119" i="1"/>
  <c r="L118" i="1"/>
  <c r="H8" i="4" s="1"/>
  <c r="E8" i="4" s="1"/>
  <c r="L117" i="1"/>
  <c r="H9" i="4" s="1"/>
  <c r="D9" i="4" s="1"/>
  <c r="L116" i="1"/>
  <c r="H20" i="4" s="1"/>
  <c r="D20" i="4" s="1"/>
  <c r="L114" i="1"/>
  <c r="H3" i="4" s="1"/>
  <c r="L111" i="1"/>
  <c r="L108" i="1"/>
  <c r="H4" i="4" s="1"/>
  <c r="L107" i="1"/>
  <c r="L106" i="1"/>
  <c r="H10" i="4" s="1"/>
  <c r="H27" i="3"/>
  <c r="H13" i="3"/>
  <c r="H28" i="3"/>
  <c r="H16" i="3"/>
  <c r="H20" i="3"/>
  <c r="H6" i="3"/>
  <c r="H31" i="3"/>
  <c r="H22" i="3"/>
  <c r="H30" i="3"/>
  <c r="H17" i="3"/>
  <c r="H11" i="3"/>
  <c r="H24" i="3"/>
  <c r="H9" i="3"/>
  <c r="H21" i="3"/>
  <c r="H7" i="3"/>
  <c r="C32" i="3"/>
  <c r="B32" i="3"/>
  <c r="A32" i="3"/>
  <c r="C18" i="3"/>
  <c r="B18" i="3"/>
  <c r="A18" i="3"/>
  <c r="C23" i="3"/>
  <c r="B23" i="3"/>
  <c r="A23" i="3"/>
  <c r="L90" i="1"/>
  <c r="H32" i="3" s="1"/>
  <c r="E32" i="3" s="1"/>
  <c r="L89" i="1"/>
  <c r="H18" i="3" s="1"/>
  <c r="E18" i="3" s="1"/>
  <c r="L88" i="1"/>
  <c r="H23" i="3" s="1"/>
  <c r="D23" i="3" s="1"/>
  <c r="L82" i="1"/>
  <c r="H8" i="3" s="1"/>
  <c r="L81" i="1"/>
  <c r="L80" i="1"/>
  <c r="H10" i="3" s="1"/>
  <c r="L75" i="1"/>
  <c r="H12" i="3" s="1"/>
  <c r="L74" i="1"/>
  <c r="H25" i="3" s="1"/>
  <c r="L73" i="1"/>
  <c r="L72" i="1"/>
  <c r="H15" i="3" s="1"/>
  <c r="L71" i="1"/>
  <c r="H19" i="3" s="1"/>
  <c r="L69" i="1"/>
  <c r="L66" i="1"/>
  <c r="H5" i="3" s="1"/>
  <c r="L65" i="1"/>
  <c r="H4" i="3" s="1"/>
  <c r="L64" i="1"/>
  <c r="H3" i="3" s="1"/>
  <c r="H59" i="2"/>
  <c r="H57" i="2"/>
  <c r="E57" i="2" s="1"/>
  <c r="H20" i="2"/>
  <c r="E20" i="2" s="1"/>
  <c r="H39" i="2"/>
  <c r="C42" i="2"/>
  <c r="B42" i="2"/>
  <c r="A42" i="2"/>
  <c r="C57" i="2"/>
  <c r="B57" i="2"/>
  <c r="A57" i="2"/>
  <c r="C31" i="2"/>
  <c r="B31" i="2"/>
  <c r="A31" i="2"/>
  <c r="C51" i="2"/>
  <c r="B51" i="2"/>
  <c r="A51" i="2"/>
  <c r="C29" i="2"/>
  <c r="B29" i="2"/>
  <c r="A29" i="2"/>
  <c r="C20" i="2"/>
  <c r="B20" i="2"/>
  <c r="A20" i="2"/>
  <c r="H38" i="2"/>
  <c r="H58" i="2"/>
  <c r="H56" i="2"/>
  <c r="H27" i="2"/>
  <c r="H54" i="2"/>
  <c r="H52" i="2"/>
  <c r="H37" i="2"/>
  <c r="H35" i="2"/>
  <c r="H16" i="2"/>
  <c r="H34" i="2"/>
  <c r="H48" i="2"/>
  <c r="H47" i="2"/>
  <c r="H46" i="2"/>
  <c r="H3" i="2"/>
  <c r="H60" i="2"/>
  <c r="H43" i="2"/>
  <c r="H55" i="2"/>
  <c r="H53" i="2"/>
  <c r="H41" i="2"/>
  <c r="H30" i="2"/>
  <c r="H21" i="2"/>
  <c r="H40" i="2"/>
  <c r="H24" i="2"/>
  <c r="H49" i="2"/>
  <c r="H45" i="2"/>
  <c r="H25" i="2"/>
  <c r="H36" i="2"/>
  <c r="H8" i="2"/>
  <c r="H44" i="2"/>
  <c r="L58" i="1"/>
  <c r="H42" i="2" s="1"/>
  <c r="E42" i="2" s="1"/>
  <c r="L57" i="1"/>
  <c r="L56" i="1"/>
  <c r="H31" i="2" s="1"/>
  <c r="E31" i="2" s="1"/>
  <c r="L55" i="1"/>
  <c r="H51" i="2" s="1"/>
  <c r="D51" i="2" s="1"/>
  <c r="L54" i="1"/>
  <c r="H29" i="2" s="1"/>
  <c r="E29" i="2" s="1"/>
  <c r="L53" i="1"/>
  <c r="L51" i="1"/>
  <c r="H33" i="2" s="1"/>
  <c r="L47" i="1"/>
  <c r="L40" i="1"/>
  <c r="H15" i="2" s="1"/>
  <c r="L36" i="1"/>
  <c r="H13" i="2" s="1"/>
  <c r="L35" i="1"/>
  <c r="H11" i="2" s="1"/>
  <c r="L34" i="1"/>
  <c r="H17" i="2" s="1"/>
  <c r="L33" i="1"/>
  <c r="H19" i="2" s="1"/>
  <c r="L32" i="1"/>
  <c r="H9" i="2" s="1"/>
  <c r="L31" i="1"/>
  <c r="H5" i="2" s="1"/>
  <c r="L30" i="1"/>
  <c r="H10" i="2" s="1"/>
  <c r="L23" i="1"/>
  <c r="L22" i="1"/>
  <c r="L20" i="1"/>
  <c r="H23" i="2" s="1"/>
  <c r="L19" i="1"/>
  <c r="L17" i="1"/>
  <c r="H22" i="2" s="1"/>
  <c r="L16" i="1"/>
  <c r="H26" i="2" s="1"/>
  <c r="L14" i="1"/>
  <c r="H18" i="2" s="1"/>
  <c r="L13" i="1"/>
  <c r="H28" i="2" s="1"/>
  <c r="L12" i="1"/>
  <c r="H32" i="2" s="1"/>
  <c r="L9" i="1"/>
  <c r="H12" i="2" s="1"/>
  <c r="L8" i="1"/>
  <c r="H14" i="2" s="1"/>
  <c r="L7" i="1"/>
  <c r="L5" i="1"/>
  <c r="H4" i="2" s="1"/>
  <c r="L4" i="1"/>
  <c r="H7" i="2" s="1"/>
  <c r="L3" i="1"/>
  <c r="H6" i="2" s="1"/>
  <c r="D24" i="5" l="1"/>
  <c r="E24" i="5"/>
  <c r="E20" i="4"/>
  <c r="E9" i="4"/>
  <c r="D11" i="6"/>
  <c r="D28" i="6"/>
  <c r="D16" i="6"/>
  <c r="D8" i="4"/>
  <c r="D9" i="6"/>
  <c r="E13" i="5"/>
  <c r="E8" i="5"/>
  <c r="E19" i="5"/>
  <c r="D7" i="6"/>
  <c r="E23" i="3"/>
  <c r="E18" i="5"/>
  <c r="D10" i="5"/>
  <c r="D26" i="6"/>
  <c r="E59" i="2"/>
  <c r="D59" i="2"/>
  <c r="E7" i="5"/>
  <c r="D15" i="6"/>
  <c r="D29" i="6"/>
  <c r="D32" i="3"/>
  <c r="D31" i="6"/>
  <c r="D31" i="2"/>
  <c r="E51" i="2"/>
  <c r="D20" i="2"/>
  <c r="D57" i="2"/>
  <c r="D42" i="2"/>
  <c r="D18" i="3"/>
  <c r="D29" i="2"/>
  <c r="G13" i="6"/>
  <c r="G14" i="6"/>
  <c r="G5" i="6"/>
  <c r="G18" i="6"/>
  <c r="G25" i="6"/>
  <c r="F13" i="6"/>
  <c r="F12" i="6"/>
  <c r="F17" i="6"/>
  <c r="F8" i="6"/>
  <c r="F14" i="6"/>
  <c r="F27" i="6"/>
  <c r="F6" i="6"/>
  <c r="F10" i="6"/>
  <c r="C13" i="6"/>
  <c r="B13" i="6"/>
  <c r="A13" i="6"/>
  <c r="C12" i="6"/>
  <c r="B12" i="6"/>
  <c r="A12" i="6"/>
  <c r="C17" i="6"/>
  <c r="B17" i="6"/>
  <c r="A17" i="6"/>
  <c r="C8" i="6"/>
  <c r="B8" i="6"/>
  <c r="A8" i="6"/>
  <c r="C14" i="6"/>
  <c r="B14" i="6"/>
  <c r="A14" i="6"/>
  <c r="C27" i="6"/>
  <c r="B27" i="6"/>
  <c r="A27" i="6"/>
  <c r="C6" i="6"/>
  <c r="B6" i="6"/>
  <c r="A6" i="6"/>
  <c r="C10" i="6"/>
  <c r="B10" i="6"/>
  <c r="A10" i="6"/>
  <c r="I170" i="1"/>
  <c r="I169" i="1"/>
  <c r="G12" i="6" s="1"/>
  <c r="I168" i="1"/>
  <c r="G17" i="6" s="1"/>
  <c r="I167" i="1"/>
  <c r="G8" i="6" s="1"/>
  <c r="I166" i="1"/>
  <c r="I165" i="1"/>
  <c r="G27" i="6" s="1"/>
  <c r="I164" i="1"/>
  <c r="G6" i="6" s="1"/>
  <c r="I163" i="1"/>
  <c r="G10" i="6" s="1"/>
  <c r="I162" i="1"/>
  <c r="I161" i="1"/>
  <c r="G19" i="6" s="1"/>
  <c r="I159" i="1"/>
  <c r="G4" i="6" s="1"/>
  <c r="I157" i="1"/>
  <c r="G3" i="6" s="1"/>
  <c r="I137" i="1"/>
  <c r="G11" i="5" s="1"/>
  <c r="I136" i="1"/>
  <c r="I135" i="1"/>
  <c r="G5" i="5" s="1"/>
  <c r="I132" i="1"/>
  <c r="G4" i="5" s="1"/>
  <c r="I129" i="1"/>
  <c r="G12" i="5" s="1"/>
  <c r="G22" i="5"/>
  <c r="G23" i="5"/>
  <c r="G21" i="5"/>
  <c r="G3" i="5"/>
  <c r="G20" i="5"/>
  <c r="F11" i="5"/>
  <c r="F22" i="5"/>
  <c r="F5" i="5"/>
  <c r="C11" i="5"/>
  <c r="B11" i="5"/>
  <c r="A11" i="5"/>
  <c r="C22" i="5"/>
  <c r="B22" i="5"/>
  <c r="A22" i="5"/>
  <c r="C5" i="5"/>
  <c r="B5" i="5"/>
  <c r="A5" i="5"/>
  <c r="G12" i="4"/>
  <c r="G10" i="4"/>
  <c r="G26" i="4"/>
  <c r="G13" i="4"/>
  <c r="G11" i="4"/>
  <c r="G6" i="4"/>
  <c r="G16" i="4"/>
  <c r="F14" i="4"/>
  <c r="F3" i="4"/>
  <c r="F27" i="4"/>
  <c r="F25" i="4"/>
  <c r="F19" i="4"/>
  <c r="F23" i="4"/>
  <c r="F22" i="4"/>
  <c r="F4" i="4"/>
  <c r="C14" i="4"/>
  <c r="C3" i="4"/>
  <c r="C27" i="4"/>
  <c r="C25" i="4"/>
  <c r="C19" i="4"/>
  <c r="C23" i="4"/>
  <c r="C22" i="4"/>
  <c r="C4" i="4"/>
  <c r="B14" i="4"/>
  <c r="B3" i="4"/>
  <c r="B27" i="4"/>
  <c r="B25" i="4"/>
  <c r="B19" i="4"/>
  <c r="B23" i="4"/>
  <c r="B22" i="4"/>
  <c r="B4" i="4"/>
  <c r="A14" i="4"/>
  <c r="A3" i="4"/>
  <c r="A27" i="4"/>
  <c r="A25" i="4"/>
  <c r="A19" i="4"/>
  <c r="A23" i="4"/>
  <c r="A22" i="4"/>
  <c r="A4" i="4"/>
  <c r="I115" i="1"/>
  <c r="G14" i="4" s="1"/>
  <c r="I114" i="1"/>
  <c r="G3" i="4" s="1"/>
  <c r="I113" i="1"/>
  <c r="G27" i="4" s="1"/>
  <c r="I112" i="1"/>
  <c r="G25" i="4" s="1"/>
  <c r="I111" i="1"/>
  <c r="G19" i="4" s="1"/>
  <c r="I110" i="1"/>
  <c r="G23" i="4" s="1"/>
  <c r="I109" i="1"/>
  <c r="G22" i="4" s="1"/>
  <c r="I108" i="1"/>
  <c r="G4" i="4" s="1"/>
  <c r="I101" i="1"/>
  <c r="I100" i="1"/>
  <c r="G15" i="4" s="1"/>
  <c r="F27" i="3"/>
  <c r="F13" i="3"/>
  <c r="F28" i="3"/>
  <c r="F16" i="3"/>
  <c r="F20" i="3"/>
  <c r="F8" i="3"/>
  <c r="F6" i="3"/>
  <c r="F10" i="3"/>
  <c r="G31" i="3"/>
  <c r="G22" i="3"/>
  <c r="G30" i="3"/>
  <c r="G17" i="3"/>
  <c r="G25" i="3"/>
  <c r="G21" i="3"/>
  <c r="C27" i="3"/>
  <c r="C13" i="3"/>
  <c r="C28" i="3"/>
  <c r="C16" i="3"/>
  <c r="C20" i="3"/>
  <c r="C8" i="3"/>
  <c r="C6" i="3"/>
  <c r="C10" i="3"/>
  <c r="B27" i="3"/>
  <c r="B13" i="3"/>
  <c r="B28" i="3"/>
  <c r="B16" i="3"/>
  <c r="B20" i="3"/>
  <c r="B8" i="3"/>
  <c r="B6" i="3"/>
  <c r="B10" i="3"/>
  <c r="A27" i="3"/>
  <c r="A13" i="3"/>
  <c r="A28" i="3"/>
  <c r="A16" i="3"/>
  <c r="A20" i="3"/>
  <c r="A8" i="3"/>
  <c r="A6" i="3"/>
  <c r="A10" i="3"/>
  <c r="I87" i="1"/>
  <c r="G27" i="3" s="1"/>
  <c r="I86" i="1"/>
  <c r="G13" i="3" s="1"/>
  <c r="I85" i="1"/>
  <c r="G28" i="3" s="1"/>
  <c r="I84" i="1"/>
  <c r="G16" i="3" s="1"/>
  <c r="I83" i="1"/>
  <c r="G20" i="3" s="1"/>
  <c r="I82" i="1"/>
  <c r="G8" i="3" s="1"/>
  <c r="I81" i="1"/>
  <c r="G6" i="3" s="1"/>
  <c r="I80" i="1"/>
  <c r="G10" i="3" s="1"/>
  <c r="I75" i="1"/>
  <c r="G12" i="3" s="1"/>
  <c r="I73" i="1"/>
  <c r="G11" i="3" s="1"/>
  <c r="I72" i="1"/>
  <c r="G15" i="3" s="1"/>
  <c r="I71" i="1"/>
  <c r="G19" i="3" s="1"/>
  <c r="I70" i="1"/>
  <c r="G24" i="3" s="1"/>
  <c r="I69" i="1"/>
  <c r="G9" i="3" s="1"/>
  <c r="I67" i="1"/>
  <c r="G7" i="3" s="1"/>
  <c r="I66" i="1"/>
  <c r="G5" i="3" s="1"/>
  <c r="I65" i="1"/>
  <c r="G4" i="3" s="1"/>
  <c r="I64" i="1"/>
  <c r="G3" i="3" s="1"/>
  <c r="C39" i="2"/>
  <c r="C33" i="2"/>
  <c r="C38" i="2"/>
  <c r="C58" i="2"/>
  <c r="C56" i="2"/>
  <c r="C27" i="2"/>
  <c r="C54" i="2"/>
  <c r="C52" i="2"/>
  <c r="C37" i="2"/>
  <c r="C35" i="2"/>
  <c r="C16" i="2"/>
  <c r="C34" i="2"/>
  <c r="C15" i="2"/>
  <c r="C48" i="2"/>
  <c r="C47" i="2"/>
  <c r="C46" i="2"/>
  <c r="C13" i="2"/>
  <c r="C11" i="2"/>
  <c r="C17" i="2"/>
  <c r="C19" i="2"/>
  <c r="C9" i="2"/>
  <c r="C5" i="2"/>
  <c r="C10" i="2"/>
  <c r="C3" i="2"/>
  <c r="B39" i="2"/>
  <c r="B33" i="2"/>
  <c r="B38" i="2"/>
  <c r="B58" i="2"/>
  <c r="B56" i="2"/>
  <c r="B27" i="2"/>
  <c r="B54" i="2"/>
  <c r="B52" i="2"/>
  <c r="B37" i="2"/>
  <c r="B35" i="2"/>
  <c r="B16" i="2"/>
  <c r="B34" i="2"/>
  <c r="B15" i="2"/>
  <c r="B48" i="2"/>
  <c r="B47" i="2"/>
  <c r="B46" i="2"/>
  <c r="B13" i="2"/>
  <c r="B11" i="2"/>
  <c r="B17" i="2"/>
  <c r="B19" i="2"/>
  <c r="B9" i="2"/>
  <c r="B5" i="2"/>
  <c r="B10" i="2"/>
  <c r="B3" i="2"/>
  <c r="A39" i="2"/>
  <c r="A33" i="2"/>
  <c r="A38" i="2"/>
  <c r="A58" i="2"/>
  <c r="A56" i="2"/>
  <c r="A27" i="2"/>
  <c r="A54" i="2"/>
  <c r="A52" i="2"/>
  <c r="A37" i="2"/>
  <c r="A35" i="2"/>
  <c r="A16" i="2"/>
  <c r="A34" i="2"/>
  <c r="A15" i="2"/>
  <c r="A48" i="2"/>
  <c r="A47" i="2"/>
  <c r="A46" i="2"/>
  <c r="A13" i="2"/>
  <c r="A11" i="2"/>
  <c r="A17" i="2"/>
  <c r="A19" i="2"/>
  <c r="A9" i="2"/>
  <c r="A5" i="2"/>
  <c r="A10" i="2"/>
  <c r="A3" i="2"/>
  <c r="G60" i="2"/>
  <c r="G43" i="2"/>
  <c r="G55" i="2"/>
  <c r="G53" i="2"/>
  <c r="G41" i="2"/>
  <c r="G49" i="2"/>
  <c r="G26" i="2"/>
  <c r="G45" i="2"/>
  <c r="G28" i="2"/>
  <c r="G25" i="2"/>
  <c r="G36" i="2"/>
  <c r="G44" i="2"/>
  <c r="I52" i="1"/>
  <c r="G39" i="2" s="1"/>
  <c r="I51" i="1"/>
  <c r="G33" i="2" s="1"/>
  <c r="D33" i="2" s="1"/>
  <c r="I50" i="1"/>
  <c r="G38" i="2" s="1"/>
  <c r="D38" i="2" s="1"/>
  <c r="I49" i="1"/>
  <c r="G58" i="2" s="1"/>
  <c r="I48" i="1"/>
  <c r="G56" i="2" s="1"/>
  <c r="I47" i="1"/>
  <c r="G27" i="2" s="1"/>
  <c r="D27" i="2" s="1"/>
  <c r="I46" i="1"/>
  <c r="G54" i="2" s="1"/>
  <c r="E54" i="2" s="1"/>
  <c r="I45" i="1"/>
  <c r="G52" i="2" s="1"/>
  <c r="I44" i="1"/>
  <c r="G37" i="2" s="1"/>
  <c r="I43" i="1"/>
  <c r="G35" i="2" s="1"/>
  <c r="D35" i="2" s="1"/>
  <c r="I42" i="1"/>
  <c r="G16" i="2" s="1"/>
  <c r="D16" i="2" s="1"/>
  <c r="I41" i="1"/>
  <c r="G34" i="2" s="1"/>
  <c r="I40" i="1"/>
  <c r="G15" i="2" s="1"/>
  <c r="I39" i="1"/>
  <c r="G48" i="2" s="1"/>
  <c r="D48" i="2" s="1"/>
  <c r="I38" i="1"/>
  <c r="G47" i="2" s="1"/>
  <c r="E47" i="2" s="1"/>
  <c r="I37" i="1"/>
  <c r="G46" i="2" s="1"/>
  <c r="I36" i="1"/>
  <c r="G13" i="2" s="1"/>
  <c r="I35" i="1"/>
  <c r="G11" i="2" s="1"/>
  <c r="D11" i="2" s="1"/>
  <c r="I34" i="1"/>
  <c r="G17" i="2" s="1"/>
  <c r="D17" i="2" s="1"/>
  <c r="I33" i="1"/>
  <c r="G19" i="2" s="1"/>
  <c r="I32" i="1"/>
  <c r="G9" i="2" s="1"/>
  <c r="I31" i="1"/>
  <c r="G5" i="2" s="1"/>
  <c r="D5" i="2" s="1"/>
  <c r="I30" i="1"/>
  <c r="G10" i="2" s="1"/>
  <c r="E10" i="2" s="1"/>
  <c r="I29" i="1"/>
  <c r="G3" i="2" s="1"/>
  <c r="I23" i="1"/>
  <c r="G30" i="2" s="1"/>
  <c r="I22" i="1"/>
  <c r="G21" i="2" s="1"/>
  <c r="I21" i="1"/>
  <c r="G40" i="2" s="1"/>
  <c r="I20" i="1"/>
  <c r="G23" i="2" s="1"/>
  <c r="I19" i="1"/>
  <c r="G24" i="2" s="1"/>
  <c r="I17" i="1"/>
  <c r="G22" i="2" s="1"/>
  <c r="I14" i="1"/>
  <c r="G18" i="2" s="1"/>
  <c r="I12" i="1"/>
  <c r="G32" i="2" s="1"/>
  <c r="I9" i="1"/>
  <c r="G12" i="2" s="1"/>
  <c r="I8" i="1"/>
  <c r="G14" i="2" s="1"/>
  <c r="I7" i="1"/>
  <c r="G8" i="2" s="1"/>
  <c r="I5" i="1"/>
  <c r="G4" i="2" s="1"/>
  <c r="I4" i="1"/>
  <c r="G7" i="2" s="1"/>
  <c r="I3" i="1"/>
  <c r="G6" i="2" s="1"/>
  <c r="D22" i="4" l="1"/>
  <c r="D23" i="4"/>
  <c r="D3" i="4"/>
  <c r="D19" i="4"/>
  <c r="D14" i="4"/>
  <c r="D27" i="4"/>
  <c r="E4" i="4"/>
  <c r="D25" i="4"/>
  <c r="E10" i="6"/>
  <c r="E13" i="6"/>
  <c r="D11" i="5"/>
  <c r="E27" i="6"/>
  <c r="D10" i="6"/>
  <c r="E14" i="6"/>
  <c r="E6" i="6"/>
  <c r="E17" i="6"/>
  <c r="E8" i="6"/>
  <c r="D27" i="6"/>
  <c r="D12" i="6"/>
  <c r="D14" i="6"/>
  <c r="D8" i="6"/>
  <c r="D13" i="6"/>
  <c r="E12" i="6"/>
  <c r="D6" i="6"/>
  <c r="D17" i="6"/>
  <c r="D22" i="5"/>
  <c r="E11" i="5"/>
  <c r="E25" i="4"/>
  <c r="D4" i="4"/>
  <c r="E27" i="4"/>
  <c r="E23" i="4"/>
  <c r="E3" i="4"/>
  <c r="E22" i="4"/>
  <c r="E19" i="4"/>
  <c r="E14" i="4"/>
  <c r="E22" i="5"/>
  <c r="D5" i="5"/>
  <c r="E5" i="5"/>
  <c r="E6" i="3"/>
  <c r="E28" i="3"/>
  <c r="E8" i="3"/>
  <c r="E13" i="3"/>
  <c r="D9" i="2"/>
  <c r="E9" i="2"/>
  <c r="D13" i="2"/>
  <c r="E13" i="2"/>
  <c r="D15" i="2"/>
  <c r="E15" i="2"/>
  <c r="D37" i="2"/>
  <c r="E37" i="2"/>
  <c r="D56" i="2"/>
  <c r="E56" i="2"/>
  <c r="D39" i="2"/>
  <c r="E39" i="2"/>
  <c r="E3" i="2"/>
  <c r="D3" i="2"/>
  <c r="D19" i="2"/>
  <c r="E19" i="2"/>
  <c r="E46" i="2"/>
  <c r="D46" i="2"/>
  <c r="D34" i="2"/>
  <c r="E34" i="2"/>
  <c r="E52" i="2"/>
  <c r="D52" i="2"/>
  <c r="D58" i="2"/>
  <c r="E58" i="2"/>
  <c r="E20" i="3"/>
  <c r="D27" i="3"/>
  <c r="E10" i="3"/>
  <c r="E16" i="3"/>
  <c r="D8" i="3"/>
  <c r="E17" i="2"/>
  <c r="E16" i="2"/>
  <c r="D10" i="2"/>
  <c r="D47" i="2"/>
  <c r="D54" i="2"/>
  <c r="D20" i="3"/>
  <c r="E27" i="3"/>
  <c r="E5" i="2"/>
  <c r="E11" i="2"/>
  <c r="E48" i="2"/>
  <c r="E35" i="2"/>
  <c r="E27" i="2"/>
  <c r="E33" i="2"/>
  <c r="D10" i="3"/>
  <c r="D16" i="3"/>
  <c r="D13" i="3"/>
  <c r="E38" i="2"/>
  <c r="D6" i="3"/>
  <c r="D28" i="3"/>
  <c r="C5" i="6"/>
  <c r="B5" i="6"/>
  <c r="A5" i="6"/>
  <c r="C19" i="6"/>
  <c r="B19" i="6"/>
  <c r="A19" i="6"/>
  <c r="C18" i="6"/>
  <c r="B18" i="6"/>
  <c r="A18" i="6"/>
  <c r="C4" i="6"/>
  <c r="B4" i="6"/>
  <c r="A4" i="6"/>
  <c r="C25" i="6"/>
  <c r="B25" i="6"/>
  <c r="A25" i="6"/>
  <c r="C3" i="6"/>
  <c r="B3" i="6"/>
  <c r="A3" i="6"/>
  <c r="F12" i="4"/>
  <c r="E12" i="4" s="1"/>
  <c r="C23" i="5"/>
  <c r="B23" i="5"/>
  <c r="A23" i="5"/>
  <c r="C21" i="5"/>
  <c r="B21" i="5"/>
  <c r="A21" i="5"/>
  <c r="C4" i="5"/>
  <c r="B4" i="5"/>
  <c r="A4" i="5"/>
  <c r="C3" i="5"/>
  <c r="B3" i="5"/>
  <c r="A3" i="5"/>
  <c r="C20" i="5"/>
  <c r="B20" i="5"/>
  <c r="A20" i="5"/>
  <c r="C12" i="5"/>
  <c r="B12" i="5"/>
  <c r="A12" i="5"/>
  <c r="C12" i="4"/>
  <c r="B12" i="4"/>
  <c r="A12" i="4"/>
  <c r="C10" i="4"/>
  <c r="B10" i="4"/>
  <c r="A10" i="4"/>
  <c r="C26" i="4"/>
  <c r="B26" i="4"/>
  <c r="A26" i="4"/>
  <c r="C13" i="4"/>
  <c r="B13" i="4"/>
  <c r="A13" i="4"/>
  <c r="C11" i="4"/>
  <c r="B11" i="4"/>
  <c r="A11" i="4"/>
  <c r="C6" i="4"/>
  <c r="B6" i="4"/>
  <c r="A6" i="4"/>
  <c r="C16" i="4"/>
  <c r="B16" i="4"/>
  <c r="A16" i="4"/>
  <c r="C15" i="4"/>
  <c r="B15" i="4"/>
  <c r="A15" i="4"/>
  <c r="F162" i="1"/>
  <c r="F5" i="6" s="1"/>
  <c r="E5" i="6" s="1"/>
  <c r="F161" i="1"/>
  <c r="F19" i="6" s="1"/>
  <c r="F160" i="1"/>
  <c r="F18" i="6" s="1"/>
  <c r="F159" i="1"/>
  <c r="F4" i="6" s="1"/>
  <c r="D4" i="6" s="1"/>
  <c r="F158" i="1"/>
  <c r="F25" i="6" s="1"/>
  <c r="F157" i="1"/>
  <c r="F3" i="6" s="1"/>
  <c r="F134" i="1"/>
  <c r="F23" i="5" s="1"/>
  <c r="E23" i="5" s="1"/>
  <c r="F133" i="1"/>
  <c r="F21" i="5" s="1"/>
  <c r="D21" i="5" s="1"/>
  <c r="F132" i="1"/>
  <c r="F4" i="5" s="1"/>
  <c r="F131" i="1"/>
  <c r="F3" i="5" s="1"/>
  <c r="D3" i="5" s="1"/>
  <c r="F130" i="1"/>
  <c r="F20" i="5" s="1"/>
  <c r="E20" i="5" s="1"/>
  <c r="F129" i="1"/>
  <c r="F12" i="5" s="1"/>
  <c r="D12" i="5" s="1"/>
  <c r="F107" i="1"/>
  <c r="F106" i="1"/>
  <c r="F10" i="4" s="1"/>
  <c r="D10" i="4" s="1"/>
  <c r="F105" i="1"/>
  <c r="F26" i="4" s="1"/>
  <c r="D26" i="4" s="1"/>
  <c r="F104" i="1"/>
  <c r="F13" i="4" s="1"/>
  <c r="D13" i="4" s="1"/>
  <c r="F103" i="1"/>
  <c r="F11" i="4" s="1"/>
  <c r="E11" i="4" s="1"/>
  <c r="F102" i="1"/>
  <c r="F6" i="4" s="1"/>
  <c r="D6" i="4" s="1"/>
  <c r="F101" i="1"/>
  <c r="F16" i="4" s="1"/>
  <c r="D16" i="4" s="1"/>
  <c r="F100" i="1"/>
  <c r="F15" i="4" s="1"/>
  <c r="D15" i="4" s="1"/>
  <c r="C31" i="3"/>
  <c r="B31" i="3"/>
  <c r="A31" i="3"/>
  <c r="C22" i="3"/>
  <c r="B22" i="3"/>
  <c r="A22" i="3"/>
  <c r="C30" i="3"/>
  <c r="B30" i="3"/>
  <c r="A30" i="3"/>
  <c r="C17" i="3"/>
  <c r="B17" i="3"/>
  <c r="A17" i="3"/>
  <c r="C12" i="3"/>
  <c r="B12" i="3"/>
  <c r="A12" i="3"/>
  <c r="C25" i="3"/>
  <c r="B25" i="3"/>
  <c r="A25" i="3"/>
  <c r="C11" i="3"/>
  <c r="B11" i="3"/>
  <c r="A11" i="3"/>
  <c r="C15" i="3"/>
  <c r="B15" i="3"/>
  <c r="A15" i="3"/>
  <c r="C19" i="3"/>
  <c r="B19" i="3"/>
  <c r="A19" i="3"/>
  <c r="C24" i="3"/>
  <c r="B24" i="3"/>
  <c r="A24" i="3"/>
  <c r="C9" i="3"/>
  <c r="B9" i="3"/>
  <c r="A9" i="3"/>
  <c r="C21" i="3"/>
  <c r="B21" i="3"/>
  <c r="A21" i="3"/>
  <c r="C7" i="3"/>
  <c r="B7" i="3"/>
  <c r="A7" i="3"/>
  <c r="C5" i="3"/>
  <c r="B5" i="3"/>
  <c r="A5" i="3"/>
  <c r="C4" i="3"/>
  <c r="B4" i="3"/>
  <c r="A4" i="3"/>
  <c r="C3" i="3"/>
  <c r="B3" i="3"/>
  <c r="A3" i="3"/>
  <c r="F79" i="1"/>
  <c r="F31" i="3" s="1"/>
  <c r="D31" i="3" s="1"/>
  <c r="F78" i="1"/>
  <c r="F22" i="3" s="1"/>
  <c r="E22" i="3" s="1"/>
  <c r="F77" i="1"/>
  <c r="F30" i="3" s="1"/>
  <c r="D30" i="3" s="1"/>
  <c r="F76" i="1"/>
  <c r="F17" i="3" s="1"/>
  <c r="E17" i="3" s="1"/>
  <c r="F75" i="1"/>
  <c r="F12" i="3" s="1"/>
  <c r="D12" i="3" s="1"/>
  <c r="F74" i="1"/>
  <c r="F25" i="3" s="1"/>
  <c r="E25" i="3" s="1"/>
  <c r="F73" i="1"/>
  <c r="F11" i="3" s="1"/>
  <c r="D11" i="3" s="1"/>
  <c r="F72" i="1"/>
  <c r="F15" i="3" s="1"/>
  <c r="E15" i="3" s="1"/>
  <c r="F71" i="1"/>
  <c r="F19" i="3" s="1"/>
  <c r="D19" i="3" s="1"/>
  <c r="F70" i="1"/>
  <c r="F24" i="3" s="1"/>
  <c r="E24" i="3" s="1"/>
  <c r="F69" i="1"/>
  <c r="F9" i="3" s="1"/>
  <c r="D9" i="3" s="1"/>
  <c r="F68" i="1"/>
  <c r="F21" i="3" s="1"/>
  <c r="E21" i="3" s="1"/>
  <c r="F67" i="1"/>
  <c r="F7" i="3" s="1"/>
  <c r="D7" i="3" s="1"/>
  <c r="F66" i="1"/>
  <c r="F5" i="3" s="1"/>
  <c r="E5" i="3" s="1"/>
  <c r="F65" i="1"/>
  <c r="F4" i="3" s="1"/>
  <c r="D4" i="3" s="1"/>
  <c r="F64" i="1"/>
  <c r="F3" i="3" s="1"/>
  <c r="E3" i="3" s="1"/>
  <c r="C60" i="2"/>
  <c r="B60" i="2"/>
  <c r="A60" i="2"/>
  <c r="C43" i="2"/>
  <c r="B43" i="2"/>
  <c r="A43" i="2"/>
  <c r="C55" i="2"/>
  <c r="B55" i="2"/>
  <c r="A55" i="2"/>
  <c r="C53" i="2"/>
  <c r="B53" i="2"/>
  <c r="A53" i="2"/>
  <c r="C41" i="2"/>
  <c r="B41" i="2"/>
  <c r="A41" i="2"/>
  <c r="C30" i="2"/>
  <c r="B30" i="2"/>
  <c r="A30" i="2"/>
  <c r="C21" i="2"/>
  <c r="B21" i="2"/>
  <c r="A21" i="2"/>
  <c r="C40" i="2"/>
  <c r="B40" i="2"/>
  <c r="A40" i="2"/>
  <c r="C23" i="2"/>
  <c r="B23" i="2"/>
  <c r="A23" i="2"/>
  <c r="C24" i="2"/>
  <c r="B24" i="2"/>
  <c r="A24" i="2"/>
  <c r="C49" i="2"/>
  <c r="B49" i="2"/>
  <c r="A49" i="2"/>
  <c r="C22" i="2"/>
  <c r="B22" i="2"/>
  <c r="A22" i="2"/>
  <c r="C26" i="2"/>
  <c r="B26" i="2"/>
  <c r="A26" i="2"/>
  <c r="C45" i="2"/>
  <c r="B45" i="2"/>
  <c r="A45" i="2"/>
  <c r="C18" i="2"/>
  <c r="B18" i="2"/>
  <c r="A18" i="2"/>
  <c r="C28" i="2"/>
  <c r="B28" i="2"/>
  <c r="A28" i="2"/>
  <c r="C32" i="2"/>
  <c r="B32" i="2"/>
  <c r="A32" i="2"/>
  <c r="C25" i="2"/>
  <c r="B25" i="2"/>
  <c r="A25" i="2"/>
  <c r="C36" i="2"/>
  <c r="B36" i="2"/>
  <c r="A36" i="2"/>
  <c r="C12" i="2"/>
  <c r="B12" i="2"/>
  <c r="A12" i="2"/>
  <c r="C14" i="2"/>
  <c r="B14" i="2"/>
  <c r="A14" i="2"/>
  <c r="C8" i="2"/>
  <c r="B8" i="2"/>
  <c r="A8" i="2"/>
  <c r="C44" i="2"/>
  <c r="B44" i="2"/>
  <c r="A44" i="2"/>
  <c r="C4" i="2"/>
  <c r="B4" i="2"/>
  <c r="A4" i="2"/>
  <c r="C6" i="2"/>
  <c r="B6" i="2"/>
  <c r="A6" i="2"/>
  <c r="C7" i="2"/>
  <c r="B7" i="2"/>
  <c r="A7" i="2"/>
  <c r="E3" i="6" l="1"/>
  <c r="D3" i="6"/>
  <c r="D19" i="6"/>
  <c r="E19" i="6"/>
  <c r="D4" i="5"/>
  <c r="E4" i="5"/>
  <c r="E25" i="6"/>
  <c r="D25" i="6"/>
  <c r="D18" i="6"/>
  <c r="E18" i="6"/>
  <c r="D20" i="5"/>
  <c r="E4" i="6"/>
  <c r="D5" i="6"/>
  <c r="D23" i="5"/>
  <c r="E12" i="5"/>
  <c r="E3" i="5"/>
  <c r="E21" i="5"/>
  <c r="E10" i="4"/>
  <c r="E16" i="4"/>
  <c r="D11" i="4"/>
  <c r="E15" i="4"/>
  <c r="E26" i="4"/>
  <c r="E13" i="4"/>
  <c r="D12" i="4"/>
  <c r="E31" i="3"/>
  <c r="E6" i="4"/>
  <c r="E9" i="3"/>
  <c r="E11" i="3"/>
  <c r="E19" i="3"/>
  <c r="E4" i="3"/>
  <c r="E30" i="3"/>
  <c r="E7" i="3"/>
  <c r="E12" i="3"/>
  <c r="D3" i="3"/>
  <c r="D21" i="3"/>
  <c r="D15" i="3"/>
  <c r="D17" i="3"/>
  <c r="D5" i="3"/>
  <c r="D24" i="3"/>
  <c r="D25" i="3"/>
  <c r="D22" i="3"/>
  <c r="F28" i="1" l="1"/>
  <c r="F60" i="2" s="1"/>
  <c r="F27" i="1"/>
  <c r="F43" i="2" s="1"/>
  <c r="F26" i="1"/>
  <c r="F55" i="2" s="1"/>
  <c r="F25" i="1"/>
  <c r="F53" i="2" s="1"/>
  <c r="F24" i="1"/>
  <c r="F41" i="2" s="1"/>
  <c r="F23" i="1"/>
  <c r="F30" i="2" s="1"/>
  <c r="F22" i="1"/>
  <c r="F21" i="2" s="1"/>
  <c r="F21" i="1"/>
  <c r="F40" i="2" s="1"/>
  <c r="F20" i="1"/>
  <c r="F23" i="2" s="1"/>
  <c r="F19" i="1"/>
  <c r="F24" i="2" s="1"/>
  <c r="F18" i="1"/>
  <c r="F49" i="2" s="1"/>
  <c r="F17" i="1"/>
  <c r="F22" i="2" s="1"/>
  <c r="F16" i="1"/>
  <c r="F26" i="2" s="1"/>
  <c r="F15" i="1"/>
  <c r="F45" i="2" s="1"/>
  <c r="F14" i="1"/>
  <c r="F18" i="2" s="1"/>
  <c r="F13" i="1"/>
  <c r="F28" i="2" s="1"/>
  <c r="F12" i="1"/>
  <c r="F32" i="2" s="1"/>
  <c r="F11" i="1"/>
  <c r="F25" i="2" s="1"/>
  <c r="F10" i="1"/>
  <c r="F36" i="2" s="1"/>
  <c r="F9" i="1"/>
  <c r="F12" i="2" s="1"/>
  <c r="F8" i="1"/>
  <c r="F14" i="2" s="1"/>
  <c r="F7" i="1"/>
  <c r="F8" i="2" s="1"/>
  <c r="F6" i="1"/>
  <c r="F44" i="2" s="1"/>
  <c r="F5" i="1"/>
  <c r="F4" i="2" s="1"/>
  <c r="F4" i="1"/>
  <c r="F7" i="2" s="1"/>
  <c r="F3" i="1"/>
  <c r="F6" i="2" s="1"/>
  <c r="E6" i="2" s="1"/>
  <c r="E25" i="2" l="1"/>
  <c r="D25" i="2"/>
  <c r="E41" i="2"/>
  <c r="D41" i="2"/>
  <c r="E12" i="2"/>
  <c r="D12" i="2"/>
  <c r="E36" i="2"/>
  <c r="D36" i="2"/>
  <c r="E21" i="2"/>
  <c r="D21" i="2"/>
  <c r="E30" i="2"/>
  <c r="D30" i="2"/>
  <c r="E60" i="2"/>
  <c r="D60" i="2"/>
  <c r="D8" i="2"/>
  <c r="E8" i="2" l="1"/>
  <c r="D14" i="2" l="1"/>
  <c r="E14" i="2" l="1"/>
  <c r="D40" i="2" l="1"/>
  <c r="E40" i="2"/>
  <c r="E43" i="2"/>
  <c r="D43" i="2"/>
  <c r="E4" i="2" l="1"/>
  <c r="D4" i="2"/>
  <c r="D6" i="2"/>
  <c r="E44" i="2" l="1"/>
  <c r="D44" i="2"/>
  <c r="E22" i="2"/>
  <c r="D22" i="2"/>
  <c r="E55" i="2"/>
  <c r="D55" i="2"/>
  <c r="E28" i="2"/>
  <c r="D28" i="2"/>
  <c r="E24" i="2"/>
  <c r="D24" i="2"/>
  <c r="E53" i="2"/>
  <c r="D53" i="2"/>
  <c r="E7" i="2"/>
  <c r="D7" i="2"/>
  <c r="E32" i="2"/>
  <c r="D32" i="2"/>
  <c r="E18" i="2"/>
  <c r="D18" i="2"/>
  <c r="E49" i="2"/>
  <c r="D49" i="2"/>
  <c r="E45" i="2"/>
  <c r="D45" i="2"/>
  <c r="E23" i="2"/>
  <c r="D23" i="2"/>
  <c r="E26" i="2"/>
  <c r="D26" i="2"/>
</calcChain>
</file>

<file path=xl/sharedStrings.xml><?xml version="1.0" encoding="utf-8"?>
<sst xmlns="http://schemas.openxmlformats.org/spreadsheetml/2006/main" count="447" uniqueCount="206">
  <si>
    <t>plaats</t>
  </si>
  <si>
    <t>deelnemers</t>
  </si>
  <si>
    <t>punten</t>
  </si>
  <si>
    <t>Naam
Cadetten meisjes</t>
  </si>
  <si>
    <t>Scholieren meisjes</t>
  </si>
  <si>
    <t>Seniores dames</t>
  </si>
  <si>
    <t>Juniores dames</t>
  </si>
  <si>
    <t>Masters dames</t>
  </si>
  <si>
    <t>Aantal 
deelnames</t>
  </si>
  <si>
    <t>Waregem
06/11/2016</t>
  </si>
  <si>
    <t>Roeselare
27/11/2016</t>
  </si>
  <si>
    <t>Ieper
15/01/2017</t>
  </si>
  <si>
    <t>Poperinge
22/01/2017</t>
  </si>
  <si>
    <t>KVV Rotselaar
12/02/2017</t>
  </si>
  <si>
    <t>Ardooie
19/02/2017</t>
  </si>
  <si>
    <t>BK Wachtebeke
bonus 50 punten
12/03/2017</t>
  </si>
  <si>
    <t>BK Masters Lokeren
bonus 50 punten
19/03/2017</t>
  </si>
  <si>
    <t>PK Diksmuide
bonus 75 punten
05/02/2017</t>
  </si>
  <si>
    <t>KVV Rotselaar
bonus 25 punten
12/02/2017</t>
  </si>
  <si>
    <t>Club</t>
  </si>
  <si>
    <t>Borstnr</t>
  </si>
  <si>
    <t>Deleu Femke</t>
  </si>
  <si>
    <t>FLAC</t>
  </si>
  <si>
    <t>Voet Julie</t>
  </si>
  <si>
    <t>Luyssen Liesl</t>
  </si>
  <si>
    <t>AZW</t>
  </si>
  <si>
    <t>Breye Rune</t>
  </si>
  <si>
    <t>Dequae Nele</t>
  </si>
  <si>
    <t>Ryckier Amber</t>
  </si>
  <si>
    <t>OB</t>
  </si>
  <si>
    <t>Speeleveld Laura</t>
  </si>
  <si>
    <t>Derdeyn Nikka</t>
  </si>
  <si>
    <t>KKS</t>
  </si>
  <si>
    <t>Vandenabeele Indra</t>
  </si>
  <si>
    <t>Sautier Noriane</t>
  </si>
  <si>
    <t>Keyngnaert Sanne</t>
  </si>
  <si>
    <t>Van Assche Elise</t>
  </si>
  <si>
    <t>Danneel Marthe</t>
  </si>
  <si>
    <t>Debruyne Zita</t>
  </si>
  <si>
    <t>MACW</t>
  </si>
  <si>
    <t>Gotelaere Margot</t>
  </si>
  <si>
    <t>Verhelst Lotte</t>
  </si>
  <si>
    <t>BEHO</t>
  </si>
  <si>
    <t>Goos Mira</t>
  </si>
  <si>
    <t>Verbeke Margit</t>
  </si>
  <si>
    <t>Vandamme Fleur</t>
  </si>
  <si>
    <t>Dekervel Eva</t>
  </si>
  <si>
    <t>Verzelen Axelle</t>
  </si>
  <si>
    <t>Vandermeulen Renée</t>
  </si>
  <si>
    <t>Pattyn Elaine</t>
  </si>
  <si>
    <t>Rafaa Fauve</t>
  </si>
  <si>
    <t>Ghesquiere Emilie</t>
  </si>
  <si>
    <t>PK Diskmuide
05/02/2017</t>
  </si>
  <si>
    <t>BK Wachtebeke
12/03/2017</t>
  </si>
  <si>
    <t>BK masters Lokeren
19/03/2017</t>
  </si>
  <si>
    <t>Nuytten Amber</t>
  </si>
  <si>
    <t>Dekeyser Lynn</t>
  </si>
  <si>
    <t>AVR</t>
  </si>
  <si>
    <t>Versyck Leontine</t>
  </si>
  <si>
    <t>HAC</t>
  </si>
  <si>
    <t>Vandenbussche Tine</t>
  </si>
  <si>
    <t>De Waegenaere Line</t>
  </si>
  <si>
    <t>Vandelannoote Talitha</t>
  </si>
  <si>
    <t>Madou Jolien</t>
  </si>
  <si>
    <t>AVMO</t>
  </si>
  <si>
    <t>Vanhee Lara</t>
  </si>
  <si>
    <t>Ingelbeen Janne</t>
  </si>
  <si>
    <t>Vergucht Ine</t>
  </si>
  <si>
    <t>Lamerant Joke</t>
  </si>
  <si>
    <t>Vandenabeele Linde</t>
  </si>
  <si>
    <t>Pauwelyn Jade</t>
  </si>
  <si>
    <t>Belbard Amal</t>
  </si>
  <si>
    <t>Lobbens Lisa</t>
  </si>
  <si>
    <t>Naam
Juniores dames</t>
  </si>
  <si>
    <t>Naam
Scholieren dames</t>
  </si>
  <si>
    <t>Naam
Cadetten dames</t>
  </si>
  <si>
    <t>Slos Lieze</t>
  </si>
  <si>
    <t>Bekaert Angel</t>
  </si>
  <si>
    <t>Hermans Sarah</t>
  </si>
  <si>
    <t>Dhuyvetters Marlies</t>
  </si>
  <si>
    <t>Dequae Sofie</t>
  </si>
  <si>
    <t>Strolyté Lyvija</t>
  </si>
  <si>
    <t>Vandenhoeke Anoesjka</t>
  </si>
  <si>
    <t>Sautier Lallie</t>
  </si>
  <si>
    <t>Vandevyvere Michele</t>
  </si>
  <si>
    <t>De Vos Katrien</t>
  </si>
  <si>
    <t>Nobus Melissa</t>
  </si>
  <si>
    <t>Vanhoorneweder Maaike</t>
  </si>
  <si>
    <t>Astaes Marie</t>
  </si>
  <si>
    <t>Naessens Lotte</t>
  </si>
  <si>
    <t>Feys Nele</t>
  </si>
  <si>
    <t>Vanhulle Katrijn</t>
  </si>
  <si>
    <t>Hindryckx Hilde</t>
  </si>
  <si>
    <t>De Laere Annick</t>
  </si>
  <si>
    <t>Lefief Joke</t>
  </si>
  <si>
    <t>Van Insberghe Lutgart</t>
  </si>
  <si>
    <t>Totaal 
punten</t>
  </si>
  <si>
    <t>Naam
Seniores dames</t>
  </si>
  <si>
    <t>Naam
Masters dames</t>
  </si>
  <si>
    <t>Keersse Silke</t>
  </si>
  <si>
    <t>HCO</t>
  </si>
  <si>
    <t>Laenens Kyana</t>
  </si>
  <si>
    <t>Vanhecke Mien</t>
  </si>
  <si>
    <t>De Hantsetters Marie</t>
  </si>
  <si>
    <t>Wastijn Kiara</t>
  </si>
  <si>
    <t>Vander Cruyssen Heike</t>
  </si>
  <si>
    <t>Lingier Trui</t>
  </si>
  <si>
    <t>Danneel Elisa</t>
  </si>
  <si>
    <t>Duponselle Lore</t>
  </si>
  <si>
    <t>Beirens Fran</t>
  </si>
  <si>
    <t>Alleweireld Nena</t>
  </si>
  <si>
    <t>Andries Jietse</t>
  </si>
  <si>
    <t>Deslé Suzanne</t>
  </si>
  <si>
    <t>Dieryck Birgit</t>
  </si>
  <si>
    <t>Geldhof Mia</t>
  </si>
  <si>
    <t>Verhaeghe Jolijn</t>
  </si>
  <si>
    <t>Denys Silke</t>
  </si>
  <si>
    <t>Logghe Marthe</t>
  </si>
  <si>
    <t>Van Dorpe Ella</t>
  </si>
  <si>
    <t>Demeester Eline</t>
  </si>
  <si>
    <t>Lamond Flore</t>
  </si>
  <si>
    <t>De Visch Hannah</t>
  </si>
  <si>
    <t>Goossens Lore</t>
  </si>
  <si>
    <t>Beyen Eva</t>
  </si>
  <si>
    <t>Deleu Ilke</t>
  </si>
  <si>
    <t>Van Roy Emma</t>
  </si>
  <si>
    <t>Ballekens Aischa</t>
  </si>
  <si>
    <t>Wittevrongel Lara</t>
  </si>
  <si>
    <t>Samyn Hanne</t>
  </si>
  <si>
    <t>Lamond Manon</t>
  </si>
  <si>
    <t>Goossens Lien</t>
  </si>
  <si>
    <t>Roelens Celine</t>
  </si>
  <si>
    <t>Boone Emma</t>
  </si>
  <si>
    <t>Spriet Alisa</t>
  </si>
  <si>
    <t>De Marez Michele</t>
  </si>
  <si>
    <t>Debaere Judith</t>
  </si>
  <si>
    <t>Dewitte Renée</t>
  </si>
  <si>
    <t>Veelaert Amber</t>
  </si>
  <si>
    <t>Vandenbussche Hanna</t>
  </si>
  <si>
    <t>Vanhoutte Jonie</t>
  </si>
  <si>
    <t>Gellynck Tine</t>
  </si>
  <si>
    <t>Van Damme Nel</t>
  </si>
  <si>
    <t>Ryngaert Maaike</t>
  </si>
  <si>
    <t>De Baene Nancy</t>
  </si>
  <si>
    <t>Cleppe Tanja</t>
  </si>
  <si>
    <t>Ingelbrecht Els</t>
  </si>
  <si>
    <t>Van Eenoo Nancy</t>
  </si>
  <si>
    <t>Devos Ann</t>
  </si>
  <si>
    <t>Rabaey Marijke</t>
  </si>
  <si>
    <t>Vansteenkiste Rhune</t>
  </si>
  <si>
    <t>Van Laethem Charlotte</t>
  </si>
  <si>
    <t>Erard Léonie</t>
  </si>
  <si>
    <t>Deraedt Lara</t>
  </si>
  <si>
    <t>Devolder Celeste</t>
  </si>
  <si>
    <t>Vandenberghe Tina</t>
  </si>
  <si>
    <t>Durnez Elsie</t>
  </si>
  <si>
    <t>Goeman Jara</t>
  </si>
  <si>
    <t>Denys Noor</t>
  </si>
  <si>
    <t>Bonnez Beatrijs</t>
  </si>
  <si>
    <t>Mestdagh Rien</t>
  </si>
  <si>
    <t>Geerolf Christa</t>
  </si>
  <si>
    <t>Quatacker Lore</t>
  </si>
  <si>
    <t>Dielemans Melissa</t>
  </si>
  <si>
    <t>Dekien Sarah</t>
  </si>
  <si>
    <t>Allemeersch Lize</t>
  </si>
  <si>
    <t>Pieters Evy</t>
  </si>
  <si>
    <t>Danneels Elien</t>
  </si>
  <si>
    <t>Demeersseman Marlies</t>
  </si>
  <si>
    <t>Butseraen Emelie</t>
  </si>
  <si>
    <t>Haeve Lore</t>
  </si>
  <si>
    <t>Deruddere Lies</t>
  </si>
  <si>
    <t>Braem Marthe</t>
  </si>
  <si>
    <t>Hertveldt Heidi</t>
  </si>
  <si>
    <t>Parmentier Ann</t>
  </si>
  <si>
    <t>Van Coillie Els</t>
  </si>
  <si>
    <t>Acou Anne-Marie</t>
  </si>
  <si>
    <t>Van Acker Stefanie</t>
  </si>
  <si>
    <t>Van Fleteren Nancy</t>
  </si>
  <si>
    <t>Vanblaere Rebecca</t>
  </si>
  <si>
    <t>Deberdt Aicha</t>
  </si>
  <si>
    <t>D'haene Emma</t>
  </si>
  <si>
    <t>Coudeville Josephine</t>
  </si>
  <si>
    <t>Claeys Ellen</t>
  </si>
  <si>
    <t>Ameys Alyssa</t>
  </si>
  <si>
    <t>Vankeirsbilck Linde</t>
  </si>
  <si>
    <t>Rondelée Josephine</t>
  </si>
  <si>
    <t>Vantyghem Ina</t>
  </si>
  <si>
    <t>Pouseele Bauke</t>
  </si>
  <si>
    <t>Ameloot Sylvi</t>
  </si>
  <si>
    <t>Vanhollebeke Zoe</t>
  </si>
  <si>
    <t>Deceuninck Camille</t>
  </si>
  <si>
    <t>Maveau Barbara</t>
  </si>
  <si>
    <t>Deketelaere Annelies</t>
  </si>
  <si>
    <t>De Deyne Gwendoline</t>
  </si>
  <si>
    <t>Dedeyne Anouk</t>
  </si>
  <si>
    <t>Bruwier Elke</t>
  </si>
  <si>
    <t>Spriet Elke</t>
  </si>
  <si>
    <t>Moncarey Ilse</t>
  </si>
  <si>
    <t>Deman Karolien</t>
  </si>
  <si>
    <t>Deschacht Maria</t>
  </si>
  <si>
    <t>Reynaert Brigitte</t>
  </si>
  <si>
    <t>Vanhoorne Morena</t>
  </si>
  <si>
    <t>Devoldere Kjillsea</t>
  </si>
  <si>
    <t>Desaever Hanne</t>
  </si>
  <si>
    <t>Lauwers Fien</t>
  </si>
  <si>
    <t>Depypere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</si>
</sst>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6" xfId="0" applyBorder="1"/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8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0" fillId="0" borderId="0" xfId="0" applyFont="1" applyFill="1" applyBorder="1"/>
    <xf numFmtId="0" fontId="0" fillId="0" borderId="36" xfId="0" applyBorder="1"/>
    <xf numFmtId="0" fontId="1" fillId="0" borderId="9" xfId="0" applyFont="1" applyBorder="1"/>
    <xf numFmtId="0" fontId="0" fillId="0" borderId="10" xfId="0" applyFill="1" applyBorder="1"/>
    <xf numFmtId="0" fontId="0" fillId="0" borderId="11" xfId="0" applyFill="1" applyBorder="1"/>
    <xf numFmtId="0" fontId="1" fillId="0" borderId="12" xfId="0" applyFont="1" applyBorder="1"/>
    <xf numFmtId="0" fontId="0" fillId="0" borderId="23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5"/>
  <sheetViews>
    <sheetView workbookViewId="0">
      <pane xSplit="1" ySplit="2" topLeftCell="D76" activePane="bottomRight" state="frozen"/>
      <selection activeCell="T78" sqref="T78"/>
      <selection pane="topRight" activeCell="T78" sqref="T78"/>
      <selection pane="bottomLeft" activeCell="T78" sqref="T78"/>
      <selection pane="bottomRight" activeCell="A92" sqref="A92:XFD92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7109375" bestFit="1" customWidth="1"/>
    <col min="19" max="19" width="6.28515625" bestFit="1" customWidth="1"/>
    <col min="20" max="20" width="11.7109375" bestFit="1" customWidth="1"/>
    <col min="21" max="21" width="7.7109375" bestFit="1" customWidth="1"/>
    <col min="22" max="22" width="6.28515625" bestFit="1" customWidth="1"/>
    <col min="23" max="23" width="11.7109375" bestFit="1" customWidth="1"/>
    <col min="24" max="24" width="7.42578125" bestFit="1" customWidth="1"/>
    <col min="25" max="25" width="6.28515625" bestFit="1" customWidth="1"/>
    <col min="26" max="26" width="11.7109375" bestFit="1" customWidth="1"/>
    <col min="27" max="27" width="7.710937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6.42578125" bestFit="1" customWidth="1"/>
    <col min="34" max="34" width="7.42578125" bestFit="1" customWidth="1"/>
    <col min="35" max="35" width="6.28515625" bestFit="1" customWidth="1"/>
    <col min="36" max="36" width="11.7109375" bestFit="1" customWidth="1"/>
    <col min="37" max="37" width="6.42578125" bestFit="1" customWidth="1"/>
    <col min="38" max="38" width="7.42578125" bestFit="1" customWidth="1"/>
    <col min="39" max="39" width="6.28515625" bestFit="1" customWidth="1"/>
    <col min="40" max="40" width="11.7109375" bestFit="1" customWidth="1"/>
    <col min="41" max="41" width="6.42578125" bestFit="1" customWidth="1"/>
    <col min="42" max="42" width="7.42578125" bestFit="1" customWidth="1"/>
    <col min="43" max="43" width="6.28515625" bestFit="1" customWidth="1"/>
    <col min="44" max="44" width="11.7109375" bestFit="1" customWidth="1"/>
    <col min="45" max="45" width="6.42578125" bestFit="1" customWidth="1"/>
    <col min="46" max="46" width="7.42578125" bestFit="1" customWidth="1"/>
    <col min="47" max="47" width="6.28515625" bestFit="1" customWidth="1"/>
    <col min="48" max="48" width="11.7109375" bestFit="1" customWidth="1"/>
    <col min="49" max="49" width="6.42578125" bestFit="1" customWidth="1"/>
    <col min="50" max="50" width="7.42578125" bestFit="1" customWidth="1"/>
    <col min="51" max="51" width="6.28515625" bestFit="1" customWidth="1"/>
    <col min="52" max="52" width="11.7109375" bestFit="1" customWidth="1"/>
    <col min="53" max="53" width="6.42578125" bestFit="1" customWidth="1"/>
    <col min="54" max="54" width="7.42578125" bestFit="1" customWidth="1"/>
    <col min="55" max="55" width="6.28515625" bestFit="1" customWidth="1"/>
    <col min="56" max="56" width="11.7109375" bestFit="1" customWidth="1"/>
    <col min="57" max="57" width="6.42578125" bestFit="1" customWidth="1"/>
    <col min="58" max="58" width="7.42578125" bestFit="1" customWidth="1"/>
    <col min="59" max="59" width="6.28515625" bestFit="1" customWidth="1"/>
    <col min="60" max="60" width="11.7109375" bestFit="1" customWidth="1"/>
    <col min="61" max="61" width="6.42578125" bestFit="1" customWidth="1"/>
    <col min="62" max="62" width="7.42578125" bestFit="1" customWidth="1"/>
  </cols>
  <sheetData>
    <row r="1" spans="1:62" s="23" customFormat="1" ht="45.75" customHeight="1" x14ac:dyDescent="0.25">
      <c r="A1" s="22" t="s">
        <v>3</v>
      </c>
      <c r="B1" s="22" t="s">
        <v>19</v>
      </c>
      <c r="C1" s="22" t="s">
        <v>20</v>
      </c>
      <c r="D1" s="65" t="s">
        <v>9</v>
      </c>
      <c r="E1" s="66"/>
      <c r="F1" s="67"/>
      <c r="G1" s="59" t="s">
        <v>10</v>
      </c>
      <c r="H1" s="60"/>
      <c r="I1" s="61"/>
      <c r="J1" s="59" t="s">
        <v>11</v>
      </c>
      <c r="K1" s="60"/>
      <c r="L1" s="61"/>
      <c r="M1" s="59" t="s">
        <v>12</v>
      </c>
      <c r="N1" s="60"/>
      <c r="O1" s="61"/>
      <c r="P1" s="59" t="s">
        <v>17</v>
      </c>
      <c r="Q1" s="60"/>
      <c r="R1" s="61"/>
      <c r="S1" s="59" t="s">
        <v>18</v>
      </c>
      <c r="T1" s="60"/>
      <c r="U1" s="61"/>
      <c r="V1" s="59" t="s">
        <v>14</v>
      </c>
      <c r="W1" s="60"/>
      <c r="X1" s="61"/>
      <c r="Y1" s="62" t="s">
        <v>15</v>
      </c>
      <c r="Z1" s="63"/>
      <c r="AA1" s="64"/>
      <c r="AB1" s="59" t="s">
        <v>16</v>
      </c>
      <c r="AC1" s="60"/>
      <c r="AD1" s="61"/>
      <c r="AE1" s="59"/>
      <c r="AF1" s="60"/>
      <c r="AG1" s="60"/>
      <c r="AH1" s="61"/>
      <c r="AI1" s="59"/>
      <c r="AJ1" s="60"/>
      <c r="AK1" s="60"/>
      <c r="AL1" s="61"/>
      <c r="AM1" s="59"/>
      <c r="AN1" s="60"/>
      <c r="AO1" s="60"/>
      <c r="AP1" s="61"/>
      <c r="AQ1" s="59"/>
      <c r="AR1" s="60"/>
      <c r="AS1" s="60"/>
      <c r="AT1" s="61"/>
      <c r="AU1" s="59"/>
      <c r="AV1" s="60"/>
      <c r="AW1" s="60"/>
      <c r="AX1" s="61"/>
      <c r="AY1" s="59"/>
      <c r="AZ1" s="60"/>
      <c r="BA1" s="60"/>
      <c r="BB1" s="61"/>
      <c r="BC1" s="59"/>
      <c r="BD1" s="60"/>
      <c r="BE1" s="60"/>
      <c r="BF1" s="61"/>
      <c r="BG1" s="59"/>
      <c r="BH1" s="60"/>
      <c r="BI1" s="60"/>
      <c r="BJ1" s="61"/>
    </row>
    <row r="2" spans="1:62" x14ac:dyDescent="0.25"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19" t="s">
        <v>0</v>
      </c>
      <c r="Z2" s="20" t="s">
        <v>1</v>
      </c>
      <c r="AA2" s="21" t="s">
        <v>2</v>
      </c>
      <c r="AB2" s="2" t="s">
        <v>0</v>
      </c>
      <c r="AC2" s="3" t="s">
        <v>1</v>
      </c>
      <c r="AD2" s="4" t="s">
        <v>2</v>
      </c>
      <c r="AE2" s="2"/>
      <c r="AF2" s="3"/>
      <c r="AG2" s="3"/>
      <c r="AH2" s="4"/>
      <c r="AI2" s="2"/>
      <c r="AJ2" s="3"/>
      <c r="AK2" s="3"/>
      <c r="AL2" s="4"/>
      <c r="AM2" s="2"/>
      <c r="AN2" s="3"/>
      <c r="AO2" s="3"/>
      <c r="AP2" s="4"/>
      <c r="AQ2" s="2"/>
      <c r="AR2" s="3"/>
      <c r="AS2" s="3"/>
      <c r="AT2" s="4"/>
      <c r="AU2" s="2"/>
      <c r="AV2" s="3"/>
      <c r="AW2" s="3"/>
      <c r="AX2" s="4"/>
      <c r="AY2" s="2"/>
      <c r="AZ2" s="3"/>
      <c r="BA2" s="3"/>
      <c r="BB2" s="4"/>
      <c r="BC2" s="2"/>
      <c r="BD2" s="3"/>
      <c r="BE2" s="3"/>
      <c r="BF2" s="4"/>
      <c r="BG2" s="2"/>
      <c r="BH2" s="3"/>
      <c r="BI2" s="3"/>
      <c r="BJ2" s="4"/>
    </row>
    <row r="3" spans="1:62" x14ac:dyDescent="0.25">
      <c r="A3" s="24" t="s">
        <v>21</v>
      </c>
      <c r="B3" s="24" t="s">
        <v>22</v>
      </c>
      <c r="C3" s="24">
        <v>906</v>
      </c>
      <c r="D3" s="26">
        <v>1</v>
      </c>
      <c r="E3" s="6">
        <v>31</v>
      </c>
      <c r="F3" s="7">
        <f>100+0+(100-TRUNC(D3/E3*100))</f>
        <v>197</v>
      </c>
      <c r="G3" s="5">
        <v>4</v>
      </c>
      <c r="H3" s="6">
        <v>50</v>
      </c>
      <c r="I3" s="7">
        <f>100+0+(100-TRUNC(G3/H3*100))</f>
        <v>192</v>
      </c>
      <c r="J3" s="5">
        <v>7</v>
      </c>
      <c r="K3" s="6">
        <v>35</v>
      </c>
      <c r="L3" s="7">
        <f>100+0+(100-TRUNC(J3/K3*100))</f>
        <v>180</v>
      </c>
      <c r="M3" s="5">
        <v>3</v>
      </c>
      <c r="N3" s="6">
        <v>22</v>
      </c>
      <c r="O3" s="7">
        <f t="shared" ref="O3:O5" si="0">100+0+(100-TRUNC(M3/N3*100))</f>
        <v>187</v>
      </c>
      <c r="P3" s="5">
        <v>3</v>
      </c>
      <c r="Q3" s="6">
        <v>31</v>
      </c>
      <c r="R3" s="7">
        <f>100+75+(100-TRUNC(P3/Q3*100))</f>
        <v>266</v>
      </c>
      <c r="S3" s="5"/>
      <c r="T3" s="6"/>
      <c r="U3" s="7"/>
      <c r="V3" s="5"/>
      <c r="W3" s="6"/>
      <c r="X3" s="7"/>
      <c r="Y3" s="17">
        <v>16</v>
      </c>
      <c r="Z3" s="18">
        <v>59</v>
      </c>
      <c r="AA3" s="7">
        <f t="shared" ref="AA3:AA5" si="1">100+50+(100-TRUNC(Y3/Z3*100))</f>
        <v>223</v>
      </c>
      <c r="AB3" s="5"/>
      <c r="AC3" s="6"/>
      <c r="AD3" s="7"/>
      <c r="AE3" s="5"/>
      <c r="AF3" s="6"/>
      <c r="AG3" s="6"/>
      <c r="AH3" s="7"/>
      <c r="AI3" s="5"/>
      <c r="AJ3" s="6"/>
      <c r="AK3" s="6"/>
      <c r="AL3" s="7"/>
      <c r="AM3" s="5"/>
      <c r="AN3" s="6"/>
      <c r="AO3" s="6"/>
      <c r="AP3" s="7"/>
      <c r="AQ3" s="5"/>
      <c r="AR3" s="6"/>
      <c r="AS3" s="6"/>
      <c r="AT3" s="7"/>
      <c r="AU3" s="5"/>
      <c r="AV3" s="6"/>
      <c r="AW3" s="6"/>
      <c r="AX3" s="7"/>
      <c r="AY3" s="5"/>
      <c r="AZ3" s="6"/>
      <c r="BA3" s="6"/>
      <c r="BB3" s="7"/>
      <c r="BC3" s="5"/>
      <c r="BD3" s="6"/>
      <c r="BE3" s="6"/>
      <c r="BF3" s="7"/>
      <c r="BG3" s="5"/>
      <c r="BH3" s="6"/>
      <c r="BI3" s="6"/>
      <c r="BJ3" s="7"/>
    </row>
    <row r="4" spans="1:62" x14ac:dyDescent="0.25">
      <c r="A4" s="24" t="s">
        <v>23</v>
      </c>
      <c r="B4" s="24" t="s">
        <v>22</v>
      </c>
      <c r="C4" s="24">
        <v>1642</v>
      </c>
      <c r="D4" s="26">
        <v>2</v>
      </c>
      <c r="E4" s="6">
        <v>31</v>
      </c>
      <c r="F4" s="7">
        <f t="shared" ref="F4:F28" si="2">100+0+(100-TRUNC(D4/E4*100))</f>
        <v>194</v>
      </c>
      <c r="G4" s="5">
        <v>9</v>
      </c>
      <c r="H4" s="6">
        <v>50</v>
      </c>
      <c r="I4" s="7">
        <f t="shared" ref="I4:I5" si="3">100+0+(100-TRUNC(G4/H4*100))</f>
        <v>182</v>
      </c>
      <c r="J4" s="5">
        <v>3</v>
      </c>
      <c r="K4" s="6">
        <v>35</v>
      </c>
      <c r="L4" s="7">
        <f t="shared" ref="L4:L5" si="4">100+0+(100-TRUNC(J4/K4*100))</f>
        <v>192</v>
      </c>
      <c r="M4" s="5">
        <v>4</v>
      </c>
      <c r="N4" s="6">
        <v>22</v>
      </c>
      <c r="O4" s="7">
        <f t="shared" si="0"/>
        <v>182</v>
      </c>
      <c r="P4" s="5">
        <v>10</v>
      </c>
      <c r="Q4" s="6">
        <v>31</v>
      </c>
      <c r="R4" s="7">
        <f t="shared" ref="R4:R5" si="5">100+75+(100-TRUNC(P4/Q4*100))</f>
        <v>243</v>
      </c>
      <c r="S4" s="5"/>
      <c r="T4" s="6"/>
      <c r="U4" s="7"/>
      <c r="V4" s="5"/>
      <c r="W4" s="6"/>
      <c r="X4" s="7"/>
      <c r="Y4" s="5">
        <v>10</v>
      </c>
      <c r="Z4" s="6">
        <v>74</v>
      </c>
      <c r="AA4" s="7">
        <f t="shared" si="1"/>
        <v>237</v>
      </c>
      <c r="AB4" s="5"/>
      <c r="AC4" s="6"/>
      <c r="AD4" s="7"/>
      <c r="AE4" s="5"/>
      <c r="AF4" s="6"/>
      <c r="AG4" s="6"/>
      <c r="AH4" s="7"/>
      <c r="AI4" s="5"/>
      <c r="AJ4" s="6"/>
      <c r="AK4" s="6"/>
      <c r="AL4" s="7"/>
      <c r="AM4" s="5"/>
      <c r="AN4" s="6"/>
      <c r="AO4" s="6"/>
      <c r="AP4" s="7"/>
      <c r="AQ4" s="5"/>
      <c r="AR4" s="6"/>
      <c r="AS4" s="6"/>
      <c r="AT4" s="7"/>
      <c r="AU4" s="5"/>
      <c r="AV4" s="6"/>
      <c r="AW4" s="6"/>
      <c r="AX4" s="7"/>
      <c r="AY4" s="5"/>
      <c r="AZ4" s="6"/>
      <c r="BA4" s="6"/>
      <c r="BB4" s="7"/>
      <c r="BC4" s="5"/>
      <c r="BD4" s="6"/>
      <c r="BE4" s="6"/>
      <c r="BF4" s="7"/>
      <c r="BG4" s="5"/>
      <c r="BH4" s="6"/>
      <c r="BI4" s="6"/>
      <c r="BJ4" s="7"/>
    </row>
    <row r="5" spans="1:62" x14ac:dyDescent="0.25">
      <c r="A5" s="24" t="s">
        <v>149</v>
      </c>
      <c r="B5" s="24" t="s">
        <v>22</v>
      </c>
      <c r="C5" s="24">
        <v>1915</v>
      </c>
      <c r="D5" s="26">
        <v>3</v>
      </c>
      <c r="E5" s="6">
        <v>31</v>
      </c>
      <c r="F5" s="7">
        <f t="shared" si="2"/>
        <v>191</v>
      </c>
      <c r="G5" s="5">
        <v>1</v>
      </c>
      <c r="H5" s="6">
        <v>50</v>
      </c>
      <c r="I5" s="7">
        <f t="shared" si="3"/>
        <v>198</v>
      </c>
      <c r="J5" s="5">
        <v>1</v>
      </c>
      <c r="K5" s="6">
        <v>35</v>
      </c>
      <c r="L5" s="7">
        <f t="shared" si="4"/>
        <v>198</v>
      </c>
      <c r="M5" s="5">
        <v>2</v>
      </c>
      <c r="N5" s="6">
        <v>22</v>
      </c>
      <c r="O5" s="7">
        <f t="shared" si="0"/>
        <v>191</v>
      </c>
      <c r="P5" s="5">
        <v>2</v>
      </c>
      <c r="Q5" s="6">
        <v>31</v>
      </c>
      <c r="R5" s="7">
        <f t="shared" si="5"/>
        <v>269</v>
      </c>
      <c r="S5" s="5">
        <v>17</v>
      </c>
      <c r="T5" s="6">
        <v>60</v>
      </c>
      <c r="U5" s="7">
        <f>100+25+(100-TRUNC(S5/T5*100))</f>
        <v>197</v>
      </c>
      <c r="V5" s="5">
        <v>1</v>
      </c>
      <c r="W5" s="6">
        <v>24</v>
      </c>
      <c r="X5" s="7">
        <f t="shared" ref="X5:X11" si="6">100+0+(100-TRUNC(V5/W5*100))</f>
        <v>196</v>
      </c>
      <c r="Y5" s="5">
        <v>11</v>
      </c>
      <c r="Z5" s="6">
        <v>74</v>
      </c>
      <c r="AA5" s="7">
        <f t="shared" si="1"/>
        <v>236</v>
      </c>
      <c r="AB5" s="5"/>
      <c r="AC5" s="6"/>
      <c r="AD5" s="7"/>
      <c r="AE5" s="5"/>
      <c r="AF5" s="6"/>
      <c r="AG5" s="6"/>
      <c r="AH5" s="7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5"/>
      <c r="AV5" s="6"/>
      <c r="AW5" s="6"/>
      <c r="AX5" s="7"/>
      <c r="AY5" s="5"/>
      <c r="AZ5" s="6"/>
      <c r="BA5" s="6"/>
      <c r="BB5" s="7"/>
      <c r="BC5" s="5"/>
      <c r="BD5" s="6"/>
      <c r="BE5" s="6"/>
      <c r="BF5" s="7"/>
      <c r="BG5" s="5"/>
      <c r="BH5" s="6"/>
      <c r="BI5" s="6"/>
      <c r="BJ5" s="7"/>
    </row>
    <row r="6" spans="1:62" x14ac:dyDescent="0.25">
      <c r="A6" s="24" t="s">
        <v>24</v>
      </c>
      <c r="B6" s="24" t="s">
        <v>25</v>
      </c>
      <c r="C6" s="24">
        <v>1250</v>
      </c>
      <c r="D6" s="26">
        <v>4</v>
      </c>
      <c r="E6" s="6">
        <v>31</v>
      </c>
      <c r="F6" s="7">
        <f t="shared" si="2"/>
        <v>188</v>
      </c>
      <c r="G6" s="5"/>
      <c r="H6" s="6"/>
      <c r="I6" s="7"/>
      <c r="J6" s="5"/>
      <c r="K6" s="6"/>
      <c r="L6" s="7"/>
      <c r="M6" s="5"/>
      <c r="N6" s="6"/>
      <c r="O6" s="7"/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6"/>
      <c r="AH6" s="7"/>
      <c r="AI6" s="5"/>
      <c r="AJ6" s="6"/>
      <c r="AK6" s="6"/>
      <c r="AL6" s="7"/>
      <c r="AM6" s="5"/>
      <c r="AN6" s="6"/>
      <c r="AO6" s="6"/>
      <c r="AP6" s="7"/>
      <c r="AQ6" s="5"/>
      <c r="AR6" s="6"/>
      <c r="AS6" s="6"/>
      <c r="AT6" s="7"/>
      <c r="AU6" s="5"/>
      <c r="AV6" s="6"/>
      <c r="AW6" s="6"/>
      <c r="AX6" s="7"/>
      <c r="AY6" s="5"/>
      <c r="AZ6" s="6"/>
      <c r="BA6" s="6"/>
      <c r="BB6" s="7"/>
      <c r="BC6" s="5"/>
      <c r="BD6" s="6"/>
      <c r="BE6" s="6"/>
      <c r="BF6" s="7"/>
      <c r="BG6" s="5"/>
      <c r="BH6" s="6"/>
      <c r="BI6" s="6"/>
      <c r="BJ6" s="7"/>
    </row>
    <row r="7" spans="1:62" x14ac:dyDescent="0.25">
      <c r="A7" s="24" t="s">
        <v>26</v>
      </c>
      <c r="B7" s="24" t="s">
        <v>25</v>
      </c>
      <c r="C7" s="24">
        <v>1240</v>
      </c>
      <c r="D7" s="26">
        <v>5</v>
      </c>
      <c r="E7" s="6">
        <v>31</v>
      </c>
      <c r="F7" s="7">
        <f t="shared" si="2"/>
        <v>184</v>
      </c>
      <c r="G7" s="5">
        <v>16</v>
      </c>
      <c r="H7" s="6">
        <v>50</v>
      </c>
      <c r="I7" s="7">
        <f t="shared" ref="I7:I9" si="7">100+0+(100-TRUNC(G7/H7*100))</f>
        <v>168</v>
      </c>
      <c r="J7" s="5">
        <v>16</v>
      </c>
      <c r="K7" s="6">
        <v>35</v>
      </c>
      <c r="L7" s="7">
        <f t="shared" ref="L7:L9" si="8">100+0+(100-TRUNC(J7/K7*100))</f>
        <v>155</v>
      </c>
      <c r="M7" s="5">
        <v>6</v>
      </c>
      <c r="N7" s="6">
        <v>22</v>
      </c>
      <c r="O7" s="7">
        <f t="shared" ref="O7" si="9">100+0+(100-TRUNC(M7/N7*100))</f>
        <v>173</v>
      </c>
      <c r="P7" s="5">
        <v>7</v>
      </c>
      <c r="Q7" s="6">
        <v>31</v>
      </c>
      <c r="R7" s="7">
        <f t="shared" ref="R7:R8" si="10">100+75+(100-TRUNC(P7/Q7*100))</f>
        <v>253</v>
      </c>
      <c r="S7" s="5"/>
      <c r="T7" s="6"/>
      <c r="U7" s="7"/>
      <c r="V7" s="5">
        <v>6</v>
      </c>
      <c r="W7" s="6">
        <v>24</v>
      </c>
      <c r="X7" s="7">
        <f t="shared" si="6"/>
        <v>175</v>
      </c>
      <c r="Y7" s="5">
        <v>40</v>
      </c>
      <c r="Z7" s="6">
        <v>74</v>
      </c>
      <c r="AA7" s="7">
        <f>100+50+(100-TRUNC(Y7/Z7*100))</f>
        <v>196</v>
      </c>
      <c r="AB7" s="5"/>
      <c r="AC7" s="6"/>
      <c r="AD7" s="7"/>
      <c r="AE7" s="5"/>
      <c r="AF7" s="6"/>
      <c r="AG7" s="6"/>
      <c r="AH7" s="7"/>
      <c r="AI7" s="5"/>
      <c r="AJ7" s="6"/>
      <c r="AK7" s="6"/>
      <c r="AL7" s="7"/>
      <c r="AM7" s="5"/>
      <c r="AN7" s="6"/>
      <c r="AO7" s="6"/>
      <c r="AP7" s="7"/>
      <c r="AQ7" s="5"/>
      <c r="AR7" s="6"/>
      <c r="AS7" s="6"/>
      <c r="AT7" s="7"/>
      <c r="AU7" s="5"/>
      <c r="AV7" s="6"/>
      <c r="AW7" s="6"/>
      <c r="AX7" s="7"/>
      <c r="AY7" s="5"/>
      <c r="AZ7" s="6"/>
      <c r="BA7" s="6"/>
      <c r="BB7" s="7"/>
      <c r="BC7" s="5"/>
      <c r="BD7" s="6"/>
      <c r="BE7" s="6"/>
      <c r="BF7" s="7"/>
      <c r="BG7" s="5"/>
      <c r="BH7" s="6"/>
      <c r="BI7" s="6"/>
      <c r="BJ7" s="7"/>
    </row>
    <row r="8" spans="1:62" x14ac:dyDescent="0.25">
      <c r="A8" s="24" t="s">
        <v>27</v>
      </c>
      <c r="B8" s="24" t="s">
        <v>25</v>
      </c>
      <c r="C8" s="24">
        <v>1243</v>
      </c>
      <c r="D8" s="26">
        <v>6</v>
      </c>
      <c r="E8" s="6">
        <v>31</v>
      </c>
      <c r="F8" s="7">
        <f t="shared" si="2"/>
        <v>181</v>
      </c>
      <c r="G8" s="5">
        <v>21</v>
      </c>
      <c r="H8" s="6">
        <v>50</v>
      </c>
      <c r="I8" s="7">
        <f t="shared" si="7"/>
        <v>158</v>
      </c>
      <c r="J8" s="5">
        <v>15</v>
      </c>
      <c r="K8" s="6">
        <v>35</v>
      </c>
      <c r="L8" s="7">
        <f t="shared" si="8"/>
        <v>158</v>
      </c>
      <c r="M8" s="5"/>
      <c r="N8" s="6"/>
      <c r="O8" s="7"/>
      <c r="P8" s="5">
        <v>14</v>
      </c>
      <c r="Q8" s="6">
        <v>31</v>
      </c>
      <c r="R8" s="7">
        <f t="shared" si="10"/>
        <v>230</v>
      </c>
      <c r="S8" s="5"/>
      <c r="T8" s="6"/>
      <c r="U8" s="7"/>
      <c r="V8" s="5">
        <v>7</v>
      </c>
      <c r="W8" s="6">
        <v>24</v>
      </c>
      <c r="X8" s="7">
        <f t="shared" si="6"/>
        <v>171</v>
      </c>
      <c r="Y8" s="5"/>
      <c r="Z8" s="6"/>
      <c r="AA8" s="7"/>
      <c r="AB8" s="5"/>
      <c r="AC8" s="6"/>
      <c r="AD8" s="7"/>
      <c r="AE8" s="5"/>
      <c r="AF8" s="6"/>
      <c r="AG8" s="6"/>
      <c r="AH8" s="7"/>
      <c r="AI8" s="5"/>
      <c r="AJ8" s="6"/>
      <c r="AK8" s="6"/>
      <c r="AL8" s="7"/>
      <c r="AM8" s="5"/>
      <c r="AN8" s="6"/>
      <c r="AO8" s="6"/>
      <c r="AP8" s="7"/>
      <c r="AQ8" s="5"/>
      <c r="AR8" s="6"/>
      <c r="AS8" s="6"/>
      <c r="AT8" s="7"/>
      <c r="AU8" s="5"/>
      <c r="AV8" s="6"/>
      <c r="AW8" s="6"/>
      <c r="AX8" s="7"/>
      <c r="AY8" s="5"/>
      <c r="AZ8" s="6"/>
      <c r="BA8" s="6"/>
      <c r="BB8" s="7"/>
      <c r="BC8" s="5"/>
      <c r="BD8" s="6"/>
      <c r="BE8" s="6"/>
      <c r="BF8" s="7"/>
      <c r="BG8" s="5"/>
      <c r="BH8" s="6"/>
      <c r="BI8" s="6"/>
      <c r="BJ8" s="7"/>
    </row>
    <row r="9" spans="1:62" x14ac:dyDescent="0.25">
      <c r="A9" s="24" t="s">
        <v>28</v>
      </c>
      <c r="B9" s="24" t="s">
        <v>29</v>
      </c>
      <c r="C9" s="24">
        <v>1400</v>
      </c>
      <c r="D9" s="26">
        <v>7</v>
      </c>
      <c r="E9" s="6">
        <v>31</v>
      </c>
      <c r="F9" s="7">
        <f t="shared" si="2"/>
        <v>178</v>
      </c>
      <c r="G9" s="5">
        <v>20</v>
      </c>
      <c r="H9" s="6">
        <v>50</v>
      </c>
      <c r="I9" s="7">
        <f t="shared" si="7"/>
        <v>160</v>
      </c>
      <c r="J9" s="5">
        <v>11</v>
      </c>
      <c r="K9" s="6">
        <v>35</v>
      </c>
      <c r="L9" s="7">
        <f t="shared" si="8"/>
        <v>169</v>
      </c>
      <c r="M9" s="5">
        <v>5</v>
      </c>
      <c r="N9" s="6">
        <v>22</v>
      </c>
      <c r="O9" s="7">
        <f t="shared" ref="O9" si="11">100+0+(100-TRUNC(M9/N9*100))</f>
        <v>178</v>
      </c>
      <c r="P9" s="5"/>
      <c r="Q9" s="6"/>
      <c r="R9" s="7"/>
      <c r="S9" s="5">
        <v>31</v>
      </c>
      <c r="T9" s="6">
        <v>60</v>
      </c>
      <c r="U9" s="7">
        <f>100+25+(100-TRUNC(S9/T9*100))</f>
        <v>174</v>
      </c>
      <c r="V9" s="5">
        <v>3</v>
      </c>
      <c r="W9" s="6">
        <v>24</v>
      </c>
      <c r="X9" s="7">
        <f t="shared" si="6"/>
        <v>188</v>
      </c>
      <c r="Y9" s="5">
        <v>31</v>
      </c>
      <c r="Z9" s="6">
        <v>74</v>
      </c>
      <c r="AA9" s="7">
        <f>100+50+(100-TRUNC(Y9/Z9*100))</f>
        <v>209</v>
      </c>
      <c r="AB9" s="5"/>
      <c r="AC9" s="6"/>
      <c r="AD9" s="7"/>
      <c r="AE9" s="5"/>
      <c r="AF9" s="6"/>
      <c r="AG9" s="6"/>
      <c r="AH9" s="7"/>
      <c r="AI9" s="5"/>
      <c r="AJ9" s="6"/>
      <c r="AK9" s="6"/>
      <c r="AL9" s="7"/>
      <c r="AM9" s="5"/>
      <c r="AN9" s="6"/>
      <c r="AO9" s="6"/>
      <c r="AP9" s="7"/>
      <c r="AQ9" s="5"/>
      <c r="AR9" s="6"/>
      <c r="AS9" s="6"/>
      <c r="AT9" s="7"/>
      <c r="AU9" s="5"/>
      <c r="AV9" s="6"/>
      <c r="AW9" s="6"/>
      <c r="AX9" s="7"/>
      <c r="AY9" s="5"/>
      <c r="AZ9" s="6"/>
      <c r="BA9" s="6"/>
      <c r="BB9" s="7"/>
      <c r="BC9" s="5"/>
      <c r="BD9" s="6"/>
      <c r="BE9" s="6"/>
      <c r="BF9" s="7"/>
      <c r="BG9" s="5"/>
      <c r="BH9" s="6"/>
      <c r="BI9" s="6"/>
      <c r="BJ9" s="7"/>
    </row>
    <row r="10" spans="1:62" x14ac:dyDescent="0.25">
      <c r="A10" s="24" t="s">
        <v>30</v>
      </c>
      <c r="B10" s="24" t="s">
        <v>25</v>
      </c>
      <c r="C10" s="24">
        <v>1253</v>
      </c>
      <c r="D10" s="26">
        <v>8</v>
      </c>
      <c r="E10" s="6">
        <v>31</v>
      </c>
      <c r="F10" s="7">
        <f t="shared" si="2"/>
        <v>175</v>
      </c>
      <c r="G10" s="5"/>
      <c r="H10" s="6"/>
      <c r="I10" s="7"/>
      <c r="J10" s="5"/>
      <c r="K10" s="6"/>
      <c r="L10" s="7"/>
      <c r="M10" s="5"/>
      <c r="N10" s="6"/>
      <c r="O10" s="7"/>
      <c r="P10" s="5"/>
      <c r="Q10" s="6"/>
      <c r="R10" s="7"/>
      <c r="S10" s="5"/>
      <c r="T10" s="6"/>
      <c r="U10" s="7"/>
      <c r="V10" s="5">
        <v>16</v>
      </c>
      <c r="W10" s="6">
        <v>24</v>
      </c>
      <c r="X10" s="7">
        <f t="shared" si="6"/>
        <v>134</v>
      </c>
      <c r="Y10" s="5"/>
      <c r="Z10" s="6"/>
      <c r="AA10" s="7"/>
      <c r="AB10" s="5"/>
      <c r="AC10" s="6"/>
      <c r="AD10" s="7"/>
      <c r="AE10" s="5"/>
      <c r="AF10" s="6"/>
      <c r="AG10" s="6"/>
      <c r="AH10" s="7"/>
      <c r="AI10" s="5"/>
      <c r="AJ10" s="6"/>
      <c r="AK10" s="6"/>
      <c r="AL10" s="7"/>
      <c r="AM10" s="5"/>
      <c r="AN10" s="6"/>
      <c r="AO10" s="6"/>
      <c r="AP10" s="7"/>
      <c r="AQ10" s="5"/>
      <c r="AR10" s="6"/>
      <c r="AS10" s="6"/>
      <c r="AT10" s="7"/>
      <c r="AU10" s="5"/>
      <c r="AV10" s="6"/>
      <c r="AW10" s="6"/>
      <c r="AX10" s="7"/>
      <c r="AY10" s="5"/>
      <c r="AZ10" s="6"/>
      <c r="BA10" s="6"/>
      <c r="BB10" s="7"/>
      <c r="BC10" s="5"/>
      <c r="BD10" s="6"/>
      <c r="BE10" s="6"/>
      <c r="BF10" s="7"/>
      <c r="BG10" s="5"/>
      <c r="BH10" s="6"/>
      <c r="BI10" s="6"/>
      <c r="BJ10" s="7"/>
    </row>
    <row r="11" spans="1:62" x14ac:dyDescent="0.25">
      <c r="A11" s="25" t="s">
        <v>31</v>
      </c>
      <c r="B11" s="25" t="s">
        <v>32</v>
      </c>
      <c r="C11" s="25">
        <v>1043</v>
      </c>
      <c r="D11" s="26">
        <v>9</v>
      </c>
      <c r="E11" s="6">
        <v>31</v>
      </c>
      <c r="F11" s="7">
        <f t="shared" si="2"/>
        <v>171</v>
      </c>
      <c r="G11" s="5"/>
      <c r="H11" s="6"/>
      <c r="I11" s="7"/>
      <c r="J11" s="5"/>
      <c r="K11" s="6"/>
      <c r="L11" s="7"/>
      <c r="M11" s="5"/>
      <c r="N11" s="6"/>
      <c r="O11" s="7"/>
      <c r="P11" s="5">
        <v>12</v>
      </c>
      <c r="Q11" s="6">
        <v>31</v>
      </c>
      <c r="R11" s="7">
        <f>100+75+(100-TRUNC(P11/Q11*100))</f>
        <v>237</v>
      </c>
      <c r="S11" s="5"/>
      <c r="T11" s="6"/>
      <c r="U11" s="7"/>
      <c r="V11" s="5">
        <v>8</v>
      </c>
      <c r="W11" s="6">
        <v>24</v>
      </c>
      <c r="X11" s="7">
        <f t="shared" si="6"/>
        <v>167</v>
      </c>
      <c r="Y11" s="5"/>
      <c r="Z11" s="6"/>
      <c r="AA11" s="7"/>
      <c r="AB11" s="5"/>
      <c r="AC11" s="6"/>
      <c r="AD11" s="7"/>
      <c r="AE11" s="5"/>
      <c r="AF11" s="6"/>
      <c r="AG11" s="6"/>
      <c r="AH11" s="7"/>
      <c r="AI11" s="5"/>
      <c r="AJ11" s="6"/>
      <c r="AK11" s="6"/>
      <c r="AL11" s="7"/>
      <c r="AM11" s="5"/>
      <c r="AN11" s="6"/>
      <c r="AO11" s="6"/>
      <c r="AP11" s="7"/>
      <c r="AQ11" s="5"/>
      <c r="AR11" s="6"/>
      <c r="AS11" s="6"/>
      <c r="AT11" s="7"/>
      <c r="AU11" s="5"/>
      <c r="AV11" s="6"/>
      <c r="AW11" s="6"/>
      <c r="AX11" s="7"/>
      <c r="AY11" s="5"/>
      <c r="AZ11" s="6"/>
      <c r="BA11" s="6"/>
      <c r="BB11" s="7"/>
      <c r="BC11" s="5"/>
      <c r="BD11" s="6"/>
      <c r="BE11" s="6"/>
      <c r="BF11" s="7"/>
      <c r="BG11" s="5"/>
      <c r="BH11" s="6"/>
      <c r="BI11" s="6"/>
      <c r="BJ11" s="7"/>
    </row>
    <row r="12" spans="1:62" x14ac:dyDescent="0.25">
      <c r="A12" s="25" t="s">
        <v>33</v>
      </c>
      <c r="B12" s="25" t="s">
        <v>22</v>
      </c>
      <c r="C12" s="25">
        <v>1264</v>
      </c>
      <c r="D12" s="26">
        <v>10</v>
      </c>
      <c r="E12" s="6">
        <v>31</v>
      </c>
      <c r="F12" s="7">
        <f t="shared" si="2"/>
        <v>168</v>
      </c>
      <c r="G12" s="5">
        <v>29</v>
      </c>
      <c r="H12" s="6">
        <v>50</v>
      </c>
      <c r="I12" s="7">
        <f>100+0+(100-TRUNC(G12/H12*100))</f>
        <v>142</v>
      </c>
      <c r="J12" s="5">
        <v>31</v>
      </c>
      <c r="K12" s="6">
        <v>35</v>
      </c>
      <c r="L12" s="7">
        <f t="shared" ref="L12:L14" si="12">100+0+(100-TRUNC(J12/K12*100))</f>
        <v>112</v>
      </c>
      <c r="M12" s="5"/>
      <c r="N12" s="6"/>
      <c r="O12" s="7"/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6"/>
      <c r="AH12" s="7"/>
      <c r="AI12" s="5"/>
      <c r="AJ12" s="6"/>
      <c r="AK12" s="6"/>
      <c r="AL12" s="7"/>
      <c r="AM12" s="5"/>
      <c r="AN12" s="6"/>
      <c r="AO12" s="6"/>
      <c r="AP12" s="7"/>
      <c r="AQ12" s="5"/>
      <c r="AR12" s="6"/>
      <c r="AS12" s="6"/>
      <c r="AT12" s="7"/>
      <c r="AU12" s="5"/>
      <c r="AV12" s="6"/>
      <c r="AW12" s="6"/>
      <c r="AX12" s="7"/>
      <c r="AY12" s="5"/>
      <c r="AZ12" s="6"/>
      <c r="BA12" s="6"/>
      <c r="BB12" s="7"/>
      <c r="BC12" s="5"/>
      <c r="BD12" s="6"/>
      <c r="BE12" s="6"/>
      <c r="BF12" s="7"/>
      <c r="BG12" s="5"/>
      <c r="BH12" s="6"/>
      <c r="BI12" s="6"/>
      <c r="BJ12" s="7"/>
    </row>
    <row r="13" spans="1:62" x14ac:dyDescent="0.25">
      <c r="A13" s="25" t="s">
        <v>34</v>
      </c>
      <c r="B13" s="25" t="s">
        <v>25</v>
      </c>
      <c r="C13" s="25">
        <v>1252</v>
      </c>
      <c r="D13" s="26">
        <v>11</v>
      </c>
      <c r="E13" s="6">
        <v>31</v>
      </c>
      <c r="F13" s="7">
        <f t="shared" si="2"/>
        <v>165</v>
      </c>
      <c r="G13" s="5"/>
      <c r="H13" s="6"/>
      <c r="I13" s="7"/>
      <c r="J13" s="5">
        <v>21</v>
      </c>
      <c r="K13" s="6">
        <v>35</v>
      </c>
      <c r="L13" s="7">
        <f t="shared" si="12"/>
        <v>140</v>
      </c>
      <c r="M13" s="5"/>
      <c r="N13" s="6"/>
      <c r="O13" s="7"/>
      <c r="P13" s="5">
        <v>25</v>
      </c>
      <c r="Q13" s="6">
        <v>31</v>
      </c>
      <c r="R13" s="7">
        <f t="shared" ref="R13:R14" si="13">100+75+(100-TRUNC(P13/Q13*100))</f>
        <v>195</v>
      </c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7"/>
      <c r="AE13" s="5"/>
      <c r="AF13" s="6"/>
      <c r="AG13" s="6"/>
      <c r="AH13" s="7"/>
      <c r="AI13" s="5"/>
      <c r="AJ13" s="6"/>
      <c r="AK13" s="6"/>
      <c r="AL13" s="7"/>
      <c r="AM13" s="5"/>
      <c r="AN13" s="6"/>
      <c r="AO13" s="6"/>
      <c r="AP13" s="7"/>
      <c r="AQ13" s="5"/>
      <c r="AR13" s="6"/>
      <c r="AS13" s="6"/>
      <c r="AT13" s="7"/>
      <c r="AU13" s="5"/>
      <c r="AV13" s="6"/>
      <c r="AW13" s="6"/>
      <c r="AX13" s="7"/>
      <c r="AY13" s="5"/>
      <c r="AZ13" s="6"/>
      <c r="BA13" s="6"/>
      <c r="BB13" s="7"/>
      <c r="BC13" s="5"/>
      <c r="BD13" s="6"/>
      <c r="BE13" s="6"/>
      <c r="BF13" s="7"/>
      <c r="BG13" s="5"/>
      <c r="BH13" s="6"/>
      <c r="BI13" s="6"/>
      <c r="BJ13" s="7"/>
    </row>
    <row r="14" spans="1:62" x14ac:dyDescent="0.25">
      <c r="A14" s="25" t="s">
        <v>35</v>
      </c>
      <c r="B14" s="25" t="s">
        <v>22</v>
      </c>
      <c r="C14" s="25">
        <v>908</v>
      </c>
      <c r="D14" s="26">
        <v>12</v>
      </c>
      <c r="E14" s="6">
        <v>31</v>
      </c>
      <c r="F14" s="7">
        <f t="shared" si="2"/>
        <v>162</v>
      </c>
      <c r="G14" s="5">
        <v>32</v>
      </c>
      <c r="H14" s="6">
        <v>50</v>
      </c>
      <c r="I14" s="7">
        <f>100+0+(100-TRUNC(G14/H14*100))</f>
        <v>136</v>
      </c>
      <c r="J14" s="5">
        <v>19</v>
      </c>
      <c r="K14" s="6">
        <v>35</v>
      </c>
      <c r="L14" s="7">
        <f t="shared" si="12"/>
        <v>146</v>
      </c>
      <c r="M14" s="5">
        <v>13</v>
      </c>
      <c r="N14" s="6">
        <v>22</v>
      </c>
      <c r="O14" s="7">
        <f t="shared" ref="O14" si="14">100+0+(100-TRUNC(M14/N14*100))</f>
        <v>141</v>
      </c>
      <c r="P14" s="5">
        <v>21</v>
      </c>
      <c r="Q14" s="6">
        <v>31</v>
      </c>
      <c r="R14" s="7">
        <f t="shared" si="13"/>
        <v>208</v>
      </c>
      <c r="S14" s="5">
        <v>37</v>
      </c>
      <c r="T14" s="6">
        <v>60</v>
      </c>
      <c r="U14" s="7">
        <f>100+25+(100-TRUNC(S14/T14*100))</f>
        <v>164</v>
      </c>
      <c r="V14" s="5">
        <v>17</v>
      </c>
      <c r="W14" s="6">
        <v>24</v>
      </c>
      <c r="X14" s="7">
        <f t="shared" ref="X14" si="15">100+0+(100-TRUNC(V14/W14*100))</f>
        <v>130</v>
      </c>
      <c r="Y14" s="5">
        <v>57</v>
      </c>
      <c r="Z14" s="6">
        <v>74</v>
      </c>
      <c r="AA14" s="7">
        <f>100+50+(100-TRUNC(Y14/Z14*100))</f>
        <v>173</v>
      </c>
      <c r="AB14" s="5"/>
      <c r="AC14" s="6"/>
      <c r="AD14" s="7"/>
      <c r="AE14" s="5"/>
      <c r="AF14" s="6"/>
      <c r="AG14" s="6"/>
      <c r="AH14" s="7"/>
      <c r="AI14" s="5"/>
      <c r="AJ14" s="6"/>
      <c r="AK14" s="6"/>
      <c r="AL14" s="7"/>
      <c r="AM14" s="5"/>
      <c r="AN14" s="6"/>
      <c r="AO14" s="6"/>
      <c r="AP14" s="7"/>
      <c r="AQ14" s="5"/>
      <c r="AR14" s="6"/>
      <c r="AS14" s="6"/>
      <c r="AT14" s="7"/>
      <c r="AU14" s="5"/>
      <c r="AV14" s="6"/>
      <c r="AW14" s="6"/>
      <c r="AX14" s="7"/>
      <c r="AY14" s="5"/>
      <c r="AZ14" s="6"/>
      <c r="BA14" s="6"/>
      <c r="BB14" s="7"/>
      <c r="BC14" s="5"/>
      <c r="BD14" s="6"/>
      <c r="BE14" s="6"/>
      <c r="BF14" s="7"/>
      <c r="BG14" s="5"/>
      <c r="BH14" s="6"/>
      <c r="BI14" s="6"/>
      <c r="BJ14" s="7"/>
    </row>
    <row r="15" spans="1:62" x14ac:dyDescent="0.25">
      <c r="A15" s="25" t="s">
        <v>36</v>
      </c>
      <c r="B15" s="25" t="s">
        <v>25</v>
      </c>
      <c r="C15" s="25">
        <v>1254</v>
      </c>
      <c r="D15" s="26">
        <v>13</v>
      </c>
      <c r="E15" s="6">
        <v>31</v>
      </c>
      <c r="F15" s="7">
        <f t="shared" si="2"/>
        <v>159</v>
      </c>
      <c r="G15" s="5"/>
      <c r="H15" s="6"/>
      <c r="I15" s="7"/>
      <c r="J15" s="5"/>
      <c r="K15" s="6"/>
      <c r="L15" s="7"/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6"/>
      <c r="AH15" s="7"/>
      <c r="AI15" s="5"/>
      <c r="AJ15" s="6"/>
      <c r="AK15" s="6"/>
      <c r="AL15" s="7"/>
      <c r="AM15" s="5"/>
      <c r="AN15" s="6"/>
      <c r="AO15" s="6"/>
      <c r="AP15" s="7"/>
      <c r="AQ15" s="5"/>
      <c r="AR15" s="6"/>
      <c r="AS15" s="6"/>
      <c r="AT15" s="7"/>
      <c r="AU15" s="5"/>
      <c r="AV15" s="6"/>
      <c r="AW15" s="6"/>
      <c r="AX15" s="7"/>
      <c r="AY15" s="5"/>
      <c r="AZ15" s="6"/>
      <c r="BA15" s="6"/>
      <c r="BB15" s="7"/>
      <c r="BC15" s="5"/>
      <c r="BD15" s="6"/>
      <c r="BE15" s="6"/>
      <c r="BF15" s="7"/>
      <c r="BG15" s="5"/>
      <c r="BH15" s="6"/>
      <c r="BI15" s="6"/>
      <c r="BJ15" s="7"/>
    </row>
    <row r="16" spans="1:62" x14ac:dyDescent="0.25">
      <c r="A16" s="25" t="s">
        <v>37</v>
      </c>
      <c r="B16" s="25" t="s">
        <v>22</v>
      </c>
      <c r="C16" s="25">
        <v>902</v>
      </c>
      <c r="D16" s="26">
        <v>15</v>
      </c>
      <c r="E16" s="6">
        <v>31</v>
      </c>
      <c r="F16" s="7">
        <f t="shared" si="2"/>
        <v>152</v>
      </c>
      <c r="G16" s="5"/>
      <c r="H16" s="6"/>
      <c r="I16" s="7"/>
      <c r="J16" s="5">
        <v>23</v>
      </c>
      <c r="K16" s="6">
        <v>35</v>
      </c>
      <c r="L16" s="7">
        <f t="shared" ref="L16:L17" si="16">100+0+(100-TRUNC(J16/K16*100))</f>
        <v>135</v>
      </c>
      <c r="M16" s="5">
        <v>12</v>
      </c>
      <c r="N16" s="6">
        <v>22</v>
      </c>
      <c r="O16" s="7">
        <f t="shared" ref="O16:O17" si="17">100+0+(100-TRUNC(M16/N16*100))</f>
        <v>146</v>
      </c>
      <c r="P16" s="5"/>
      <c r="Q16" s="6"/>
      <c r="R16" s="7"/>
      <c r="S16" s="5"/>
      <c r="T16" s="6"/>
      <c r="U16" s="7"/>
      <c r="V16" s="5">
        <v>20</v>
      </c>
      <c r="W16" s="6">
        <v>24</v>
      </c>
      <c r="X16" s="7">
        <f t="shared" ref="X16:X17" si="18">100+0+(100-TRUNC(V16/W16*100))</f>
        <v>117</v>
      </c>
      <c r="Y16" s="5"/>
      <c r="Z16" s="6"/>
      <c r="AA16" s="7"/>
      <c r="AB16" s="5"/>
      <c r="AC16" s="6"/>
      <c r="AD16" s="7"/>
      <c r="AE16" s="5"/>
      <c r="AF16" s="6"/>
      <c r="AG16" s="6"/>
      <c r="AH16" s="7"/>
      <c r="AI16" s="5"/>
      <c r="AJ16" s="6"/>
      <c r="AK16" s="6"/>
      <c r="AL16" s="7"/>
      <c r="AM16" s="5"/>
      <c r="AN16" s="6"/>
      <c r="AO16" s="6"/>
      <c r="AP16" s="7"/>
      <c r="AQ16" s="5"/>
      <c r="AR16" s="6"/>
      <c r="AS16" s="6"/>
      <c r="AT16" s="7"/>
      <c r="AU16" s="5"/>
      <c r="AV16" s="6"/>
      <c r="AW16" s="6"/>
      <c r="AX16" s="7"/>
      <c r="AY16" s="5"/>
      <c r="AZ16" s="6"/>
      <c r="BA16" s="6"/>
      <c r="BB16" s="7"/>
      <c r="BC16" s="5"/>
      <c r="BD16" s="6"/>
      <c r="BE16" s="6"/>
      <c r="BF16" s="7"/>
      <c r="BG16" s="5"/>
      <c r="BH16" s="6"/>
      <c r="BI16" s="6"/>
      <c r="BJ16" s="7"/>
    </row>
    <row r="17" spans="1:62" x14ac:dyDescent="0.25">
      <c r="A17" s="25" t="s">
        <v>38</v>
      </c>
      <c r="B17" s="25" t="s">
        <v>39</v>
      </c>
      <c r="C17" s="25">
        <v>1521</v>
      </c>
      <c r="D17" s="26">
        <v>16</v>
      </c>
      <c r="E17" s="6">
        <v>31</v>
      </c>
      <c r="F17" s="7">
        <f t="shared" si="2"/>
        <v>149</v>
      </c>
      <c r="G17" s="5">
        <v>31</v>
      </c>
      <c r="H17" s="6">
        <v>50</v>
      </c>
      <c r="I17" s="7">
        <f>100+0+(100-TRUNC(G17/H17*100))</f>
        <v>138</v>
      </c>
      <c r="J17" s="5">
        <v>29</v>
      </c>
      <c r="K17" s="6">
        <v>35</v>
      </c>
      <c r="L17" s="7">
        <f t="shared" si="16"/>
        <v>118</v>
      </c>
      <c r="M17" s="5">
        <v>14</v>
      </c>
      <c r="N17" s="6">
        <v>22</v>
      </c>
      <c r="O17" s="7">
        <f t="shared" si="17"/>
        <v>137</v>
      </c>
      <c r="P17" s="5">
        <v>20</v>
      </c>
      <c r="Q17" s="6">
        <v>31</v>
      </c>
      <c r="R17" s="7">
        <f>100+75+(100-TRUNC(P17/Q17*100))</f>
        <v>211</v>
      </c>
      <c r="S17" s="5"/>
      <c r="T17" s="6"/>
      <c r="U17" s="7"/>
      <c r="V17" s="5">
        <v>18</v>
      </c>
      <c r="W17" s="6">
        <v>24</v>
      </c>
      <c r="X17" s="7">
        <f t="shared" si="18"/>
        <v>125</v>
      </c>
      <c r="Y17" s="5"/>
      <c r="Z17" s="6"/>
      <c r="AA17" s="7"/>
      <c r="AB17" s="5"/>
      <c r="AC17" s="6"/>
      <c r="AD17" s="7"/>
      <c r="AE17" s="5"/>
      <c r="AF17" s="6"/>
      <c r="AG17" s="6"/>
      <c r="AH17" s="7"/>
      <c r="AI17" s="5"/>
      <c r="AJ17" s="6"/>
      <c r="AK17" s="6"/>
      <c r="AL17" s="7"/>
      <c r="AM17" s="5"/>
      <c r="AN17" s="6"/>
      <c r="AO17" s="6"/>
      <c r="AP17" s="7"/>
      <c r="AQ17" s="5"/>
      <c r="AR17" s="6"/>
      <c r="AS17" s="6"/>
      <c r="AT17" s="7"/>
      <c r="AU17" s="5"/>
      <c r="AV17" s="6"/>
      <c r="AW17" s="6"/>
      <c r="AX17" s="7"/>
      <c r="AY17" s="5"/>
      <c r="AZ17" s="6"/>
      <c r="BA17" s="6"/>
      <c r="BB17" s="7"/>
      <c r="BC17" s="5"/>
      <c r="BD17" s="6"/>
      <c r="BE17" s="6"/>
      <c r="BF17" s="7"/>
      <c r="BG17" s="5"/>
      <c r="BH17" s="6"/>
      <c r="BI17" s="6"/>
      <c r="BJ17" s="7"/>
    </row>
    <row r="18" spans="1:62" x14ac:dyDescent="0.25">
      <c r="A18" s="25" t="s">
        <v>40</v>
      </c>
      <c r="B18" s="25" t="s">
        <v>25</v>
      </c>
      <c r="C18" s="25">
        <v>1249</v>
      </c>
      <c r="D18" s="26">
        <v>17</v>
      </c>
      <c r="E18" s="6">
        <v>31</v>
      </c>
      <c r="F18" s="7">
        <f t="shared" si="2"/>
        <v>146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6"/>
      <c r="AH18" s="7"/>
      <c r="AI18" s="5"/>
      <c r="AJ18" s="6"/>
      <c r="AK18" s="6"/>
      <c r="AL18" s="7"/>
      <c r="AM18" s="5"/>
      <c r="AN18" s="6"/>
      <c r="AO18" s="6"/>
      <c r="AP18" s="7"/>
      <c r="AQ18" s="5"/>
      <c r="AR18" s="6"/>
      <c r="AS18" s="6"/>
      <c r="AT18" s="7"/>
      <c r="AU18" s="5"/>
      <c r="AV18" s="6"/>
      <c r="AW18" s="6"/>
      <c r="AX18" s="7"/>
      <c r="AY18" s="5"/>
      <c r="AZ18" s="6"/>
      <c r="BA18" s="6"/>
      <c r="BB18" s="7"/>
      <c r="BC18" s="5"/>
      <c r="BD18" s="6"/>
      <c r="BE18" s="6"/>
      <c r="BF18" s="7"/>
      <c r="BG18" s="5"/>
      <c r="BH18" s="6"/>
      <c r="BI18" s="6"/>
      <c r="BJ18" s="7"/>
    </row>
    <row r="19" spans="1:62" x14ac:dyDescent="0.25">
      <c r="A19" s="25" t="s">
        <v>41</v>
      </c>
      <c r="B19" s="25" t="s">
        <v>42</v>
      </c>
      <c r="C19" s="25">
        <v>1459</v>
      </c>
      <c r="D19" s="26">
        <v>18</v>
      </c>
      <c r="E19" s="6">
        <v>31</v>
      </c>
      <c r="F19" s="7">
        <f t="shared" si="2"/>
        <v>142</v>
      </c>
      <c r="G19" s="5">
        <v>23</v>
      </c>
      <c r="H19" s="6">
        <v>50</v>
      </c>
      <c r="I19" s="7">
        <f t="shared" ref="I19:I23" si="19">100+0+(100-TRUNC(G19/H19*100))</f>
        <v>154</v>
      </c>
      <c r="J19" s="5">
        <v>20</v>
      </c>
      <c r="K19" s="6">
        <v>35</v>
      </c>
      <c r="L19" s="7">
        <f t="shared" ref="L19:L20" si="20">100+0+(100-TRUNC(J19/K19*100))</f>
        <v>143</v>
      </c>
      <c r="M19" s="5"/>
      <c r="N19" s="6"/>
      <c r="O19" s="7"/>
      <c r="P19" s="5">
        <v>18</v>
      </c>
      <c r="Q19" s="6">
        <v>31</v>
      </c>
      <c r="R19" s="7">
        <f t="shared" ref="R19:R20" si="21">100+75+(100-TRUNC(P19/Q19*100))</f>
        <v>217</v>
      </c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6"/>
      <c r="AH19" s="7"/>
      <c r="AI19" s="5"/>
      <c r="AJ19" s="6"/>
      <c r="AK19" s="6"/>
      <c r="AL19" s="7"/>
      <c r="AM19" s="5"/>
      <c r="AN19" s="6"/>
      <c r="AO19" s="6"/>
      <c r="AP19" s="7"/>
      <c r="AQ19" s="5"/>
      <c r="AR19" s="6"/>
      <c r="AS19" s="6"/>
      <c r="AT19" s="7"/>
      <c r="AU19" s="5"/>
      <c r="AV19" s="6"/>
      <c r="AW19" s="6"/>
      <c r="AX19" s="7"/>
      <c r="AY19" s="5"/>
      <c r="AZ19" s="6"/>
      <c r="BA19" s="6"/>
      <c r="BB19" s="7"/>
      <c r="BC19" s="5"/>
      <c r="BD19" s="6"/>
      <c r="BE19" s="6"/>
      <c r="BF19" s="7"/>
      <c r="BG19" s="5"/>
      <c r="BH19" s="6"/>
      <c r="BI19" s="6"/>
      <c r="BJ19" s="7"/>
    </row>
    <row r="20" spans="1:62" x14ac:dyDescent="0.25">
      <c r="A20" s="25" t="s">
        <v>43</v>
      </c>
      <c r="B20" s="25" t="s">
        <v>42</v>
      </c>
      <c r="C20" s="25">
        <v>1498</v>
      </c>
      <c r="D20" s="26">
        <v>19</v>
      </c>
      <c r="E20" s="6">
        <v>31</v>
      </c>
      <c r="F20" s="7">
        <f t="shared" si="2"/>
        <v>139</v>
      </c>
      <c r="G20" s="5">
        <v>38</v>
      </c>
      <c r="H20" s="6">
        <v>50</v>
      </c>
      <c r="I20" s="7">
        <f t="shared" si="19"/>
        <v>124</v>
      </c>
      <c r="J20" s="5">
        <v>28</v>
      </c>
      <c r="K20" s="6">
        <v>35</v>
      </c>
      <c r="L20" s="7">
        <f t="shared" si="20"/>
        <v>120</v>
      </c>
      <c r="M20" s="5"/>
      <c r="N20" s="6"/>
      <c r="O20" s="7"/>
      <c r="P20" s="5">
        <v>24</v>
      </c>
      <c r="Q20" s="6">
        <v>31</v>
      </c>
      <c r="R20" s="7">
        <f t="shared" si="21"/>
        <v>198</v>
      </c>
      <c r="S20" s="5"/>
      <c r="T20" s="6"/>
      <c r="U20" s="7"/>
      <c r="V20" s="5"/>
      <c r="W20" s="6"/>
      <c r="X20" s="7"/>
      <c r="Y20" s="5">
        <v>61</v>
      </c>
      <c r="Z20" s="6">
        <v>74</v>
      </c>
      <c r="AA20" s="7">
        <f>100+50+(100-TRUNC(Y20/Z20*100))</f>
        <v>168</v>
      </c>
      <c r="AB20" s="5"/>
      <c r="AC20" s="6"/>
      <c r="AD20" s="7"/>
      <c r="AE20" s="5"/>
      <c r="AF20" s="6"/>
      <c r="AG20" s="6"/>
      <c r="AH20" s="7"/>
      <c r="AI20" s="5"/>
      <c r="AJ20" s="6"/>
      <c r="AK20" s="6"/>
      <c r="AL20" s="7"/>
      <c r="AM20" s="5"/>
      <c r="AN20" s="6"/>
      <c r="AO20" s="6"/>
      <c r="AP20" s="7"/>
      <c r="AQ20" s="5"/>
      <c r="AR20" s="6"/>
      <c r="AS20" s="6"/>
      <c r="AT20" s="7"/>
      <c r="AU20" s="5"/>
      <c r="AV20" s="6"/>
      <c r="AW20" s="6"/>
      <c r="AX20" s="7"/>
      <c r="AY20" s="5"/>
      <c r="AZ20" s="6"/>
      <c r="BA20" s="6"/>
      <c r="BB20" s="7"/>
      <c r="BC20" s="5"/>
      <c r="BD20" s="6"/>
      <c r="BE20" s="6"/>
      <c r="BF20" s="7"/>
      <c r="BG20" s="5"/>
      <c r="BH20" s="6"/>
      <c r="BI20" s="6"/>
      <c r="BJ20" s="7"/>
    </row>
    <row r="21" spans="1:62" x14ac:dyDescent="0.25">
      <c r="A21" s="25" t="s">
        <v>44</v>
      </c>
      <c r="B21" s="25" t="s">
        <v>22</v>
      </c>
      <c r="C21" s="25">
        <v>1804</v>
      </c>
      <c r="D21" s="26">
        <v>20</v>
      </c>
      <c r="E21" s="6">
        <v>31</v>
      </c>
      <c r="F21" s="7">
        <f t="shared" si="2"/>
        <v>136</v>
      </c>
      <c r="G21" s="5">
        <v>33</v>
      </c>
      <c r="H21" s="6">
        <v>50</v>
      </c>
      <c r="I21" s="7">
        <f t="shared" si="19"/>
        <v>134</v>
      </c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6"/>
      <c r="AH21" s="7"/>
      <c r="AI21" s="5"/>
      <c r="AJ21" s="6"/>
      <c r="AK21" s="6"/>
      <c r="AL21" s="7"/>
      <c r="AM21" s="5"/>
      <c r="AN21" s="6"/>
      <c r="AO21" s="6"/>
      <c r="AP21" s="7"/>
      <c r="AQ21" s="5"/>
      <c r="AR21" s="6"/>
      <c r="AS21" s="6"/>
      <c r="AT21" s="7"/>
      <c r="AU21" s="5"/>
      <c r="AV21" s="6"/>
      <c r="AW21" s="6"/>
      <c r="AX21" s="7"/>
      <c r="AY21" s="5"/>
      <c r="AZ21" s="6"/>
      <c r="BA21" s="6"/>
      <c r="BB21" s="7"/>
      <c r="BC21" s="5"/>
      <c r="BD21" s="6"/>
      <c r="BE21" s="6"/>
      <c r="BF21" s="7"/>
      <c r="BG21" s="5"/>
      <c r="BH21" s="6"/>
      <c r="BI21" s="6"/>
      <c r="BJ21" s="7"/>
    </row>
    <row r="22" spans="1:62" x14ac:dyDescent="0.25">
      <c r="A22" s="25" t="s">
        <v>45</v>
      </c>
      <c r="B22" s="25" t="s">
        <v>22</v>
      </c>
      <c r="C22" s="25">
        <v>1415</v>
      </c>
      <c r="D22" s="26">
        <v>21</v>
      </c>
      <c r="E22" s="6">
        <v>31</v>
      </c>
      <c r="F22" s="7">
        <f t="shared" si="2"/>
        <v>133</v>
      </c>
      <c r="G22" s="5">
        <v>34</v>
      </c>
      <c r="H22" s="6">
        <v>50</v>
      </c>
      <c r="I22" s="7">
        <f t="shared" si="19"/>
        <v>132</v>
      </c>
      <c r="J22" s="5">
        <v>24</v>
      </c>
      <c r="K22" s="6">
        <v>35</v>
      </c>
      <c r="L22" s="7">
        <f t="shared" ref="L22:L23" si="22">100+0+(100-TRUNC(J22/K22*100))</f>
        <v>132</v>
      </c>
      <c r="M22" s="5">
        <v>15</v>
      </c>
      <c r="N22" s="6">
        <v>22</v>
      </c>
      <c r="O22" s="7">
        <f t="shared" ref="O22:O23" si="23">100+0+(100-TRUNC(M22/N22*100))</f>
        <v>132</v>
      </c>
      <c r="P22" s="5">
        <v>19</v>
      </c>
      <c r="Q22" s="6">
        <v>31</v>
      </c>
      <c r="R22" s="7">
        <f>100+75+(100-TRUNC(P22/Q22*100))</f>
        <v>214</v>
      </c>
      <c r="S22" s="5">
        <v>50</v>
      </c>
      <c r="T22" s="6">
        <v>60</v>
      </c>
      <c r="U22" s="7">
        <f>100+25+(100-TRUNC(S22/T22*100))</f>
        <v>142</v>
      </c>
      <c r="V22" s="5">
        <v>21</v>
      </c>
      <c r="W22" s="6">
        <v>24</v>
      </c>
      <c r="X22" s="7">
        <f t="shared" ref="X22" si="24">100+0+(100-TRUNC(V22/W22*100))</f>
        <v>113</v>
      </c>
      <c r="Y22" s="5">
        <v>52</v>
      </c>
      <c r="Z22" s="6">
        <v>59</v>
      </c>
      <c r="AA22" s="7">
        <f>100+50+(100-TRUNC(Y22/Z22*100))</f>
        <v>162</v>
      </c>
      <c r="AB22" s="5"/>
      <c r="AC22" s="6"/>
      <c r="AD22" s="7"/>
      <c r="AE22" s="5"/>
      <c r="AF22" s="6"/>
      <c r="AG22" s="6"/>
      <c r="AH22" s="7"/>
      <c r="AI22" s="5"/>
      <c r="AJ22" s="6"/>
      <c r="AK22" s="6"/>
      <c r="AL22" s="7"/>
      <c r="AM22" s="5"/>
      <c r="AN22" s="6"/>
      <c r="AO22" s="6"/>
      <c r="AP22" s="7"/>
      <c r="AQ22" s="5"/>
      <c r="AR22" s="6"/>
      <c r="AS22" s="6"/>
      <c r="AT22" s="7"/>
      <c r="AU22" s="5"/>
      <c r="AV22" s="6"/>
      <c r="AW22" s="6"/>
      <c r="AX22" s="7"/>
      <c r="AY22" s="5"/>
      <c r="AZ22" s="6"/>
      <c r="BA22" s="6"/>
      <c r="BB22" s="7"/>
      <c r="BC22" s="5"/>
      <c r="BD22" s="6"/>
      <c r="BE22" s="6"/>
      <c r="BF22" s="7"/>
      <c r="BG22" s="5"/>
      <c r="BH22" s="6"/>
      <c r="BI22" s="6"/>
      <c r="BJ22" s="7"/>
    </row>
    <row r="23" spans="1:62" x14ac:dyDescent="0.25">
      <c r="A23" s="25" t="s">
        <v>46</v>
      </c>
      <c r="B23" s="25" t="s">
        <v>22</v>
      </c>
      <c r="C23" s="25">
        <v>905</v>
      </c>
      <c r="D23" s="26">
        <v>23</v>
      </c>
      <c r="E23" s="6">
        <v>31</v>
      </c>
      <c r="F23" s="7">
        <f t="shared" si="2"/>
        <v>126</v>
      </c>
      <c r="G23" s="5">
        <v>37</v>
      </c>
      <c r="H23" s="6">
        <v>50</v>
      </c>
      <c r="I23" s="7">
        <f t="shared" si="19"/>
        <v>126</v>
      </c>
      <c r="J23" s="5">
        <v>33</v>
      </c>
      <c r="K23" s="6">
        <v>35</v>
      </c>
      <c r="L23" s="7">
        <f t="shared" si="22"/>
        <v>106</v>
      </c>
      <c r="M23" s="5">
        <v>17</v>
      </c>
      <c r="N23" s="6">
        <v>22</v>
      </c>
      <c r="O23" s="7">
        <f t="shared" si="23"/>
        <v>123</v>
      </c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6"/>
      <c r="AH23" s="7"/>
      <c r="AI23" s="5"/>
      <c r="AJ23" s="6"/>
      <c r="AK23" s="6"/>
      <c r="AL23" s="7"/>
      <c r="AM23" s="5"/>
      <c r="AN23" s="6"/>
      <c r="AO23" s="6"/>
      <c r="AP23" s="7"/>
      <c r="AQ23" s="5"/>
      <c r="AR23" s="6"/>
      <c r="AS23" s="6"/>
      <c r="AT23" s="7"/>
      <c r="AU23" s="5"/>
      <c r="AV23" s="6"/>
      <c r="AW23" s="6"/>
      <c r="AX23" s="7"/>
      <c r="AY23" s="5"/>
      <c r="AZ23" s="6"/>
      <c r="BA23" s="6"/>
      <c r="BB23" s="7"/>
      <c r="BC23" s="5"/>
      <c r="BD23" s="6"/>
      <c r="BE23" s="6"/>
      <c r="BF23" s="7"/>
      <c r="BG23" s="5"/>
      <c r="BH23" s="6"/>
      <c r="BI23" s="6"/>
      <c r="BJ23" s="7"/>
    </row>
    <row r="24" spans="1:62" x14ac:dyDescent="0.25">
      <c r="A24" s="25" t="s">
        <v>47</v>
      </c>
      <c r="B24" s="25" t="s">
        <v>25</v>
      </c>
      <c r="C24" s="25">
        <v>1259</v>
      </c>
      <c r="D24" s="26">
        <v>24</v>
      </c>
      <c r="E24" s="6">
        <v>31</v>
      </c>
      <c r="F24" s="7">
        <f t="shared" si="2"/>
        <v>123</v>
      </c>
      <c r="G24" s="5"/>
      <c r="H24" s="6"/>
      <c r="I24" s="7"/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5">
        <v>22</v>
      </c>
      <c r="W24" s="6">
        <v>24</v>
      </c>
      <c r="X24" s="7">
        <f t="shared" ref="X24" si="25">100+0+(100-TRUNC(V24/W24*100))</f>
        <v>109</v>
      </c>
      <c r="Y24" s="5"/>
      <c r="Z24" s="6"/>
      <c r="AA24" s="7"/>
      <c r="AB24" s="5"/>
      <c r="AC24" s="6"/>
      <c r="AD24" s="7"/>
      <c r="AE24" s="5"/>
      <c r="AF24" s="6"/>
      <c r="AG24" s="6"/>
      <c r="AH24" s="7"/>
      <c r="AI24" s="5"/>
      <c r="AJ24" s="6"/>
      <c r="AK24" s="6"/>
      <c r="AL24" s="7"/>
      <c r="AM24" s="5"/>
      <c r="AN24" s="6"/>
      <c r="AO24" s="6"/>
      <c r="AP24" s="7"/>
      <c r="AQ24" s="5"/>
      <c r="AR24" s="6"/>
      <c r="AS24" s="6"/>
      <c r="AT24" s="7"/>
      <c r="AU24" s="5"/>
      <c r="AV24" s="6"/>
      <c r="AW24" s="6"/>
      <c r="AX24" s="7"/>
      <c r="AY24" s="5"/>
      <c r="AZ24" s="6"/>
      <c r="BA24" s="6"/>
      <c r="BB24" s="7"/>
      <c r="BC24" s="5"/>
      <c r="BD24" s="6"/>
      <c r="BE24" s="6"/>
      <c r="BF24" s="7"/>
      <c r="BG24" s="5"/>
      <c r="BH24" s="6"/>
      <c r="BI24" s="6"/>
      <c r="BJ24" s="7"/>
    </row>
    <row r="25" spans="1:62" x14ac:dyDescent="0.25">
      <c r="A25" s="25" t="s">
        <v>48</v>
      </c>
      <c r="B25" s="25" t="s">
        <v>25</v>
      </c>
      <c r="C25" s="25">
        <v>1257</v>
      </c>
      <c r="D25" s="26">
        <v>26</v>
      </c>
      <c r="E25" s="6">
        <v>31</v>
      </c>
      <c r="F25" s="7">
        <f t="shared" si="2"/>
        <v>117</v>
      </c>
      <c r="G25" s="5"/>
      <c r="H25" s="6"/>
      <c r="I25" s="7"/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6"/>
      <c r="AH25" s="7"/>
      <c r="AI25" s="5"/>
      <c r="AJ25" s="6"/>
      <c r="AK25" s="6"/>
      <c r="AL25" s="7"/>
      <c r="AM25" s="5"/>
      <c r="AN25" s="6"/>
      <c r="AO25" s="6"/>
      <c r="AP25" s="7"/>
      <c r="AQ25" s="5"/>
      <c r="AR25" s="6"/>
      <c r="AS25" s="6"/>
      <c r="AT25" s="7"/>
      <c r="AU25" s="5"/>
      <c r="AV25" s="6"/>
      <c r="AW25" s="6"/>
      <c r="AX25" s="7"/>
      <c r="AY25" s="5"/>
      <c r="AZ25" s="6"/>
      <c r="BA25" s="6"/>
      <c r="BB25" s="7"/>
      <c r="BC25" s="5"/>
      <c r="BD25" s="6"/>
      <c r="BE25" s="6"/>
      <c r="BF25" s="7"/>
      <c r="BG25" s="5"/>
      <c r="BH25" s="6"/>
      <c r="BI25" s="6"/>
      <c r="BJ25" s="7"/>
    </row>
    <row r="26" spans="1:62" x14ac:dyDescent="0.25">
      <c r="A26" s="25" t="s">
        <v>49</v>
      </c>
      <c r="B26" s="25" t="s">
        <v>25</v>
      </c>
      <c r="C26" s="25">
        <v>1798</v>
      </c>
      <c r="D26" s="26">
        <v>27</v>
      </c>
      <c r="E26" s="6">
        <v>31</v>
      </c>
      <c r="F26" s="7">
        <f t="shared" si="2"/>
        <v>113</v>
      </c>
      <c r="G26" s="5"/>
      <c r="H26" s="6"/>
      <c r="I26" s="7"/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6"/>
      <c r="AH26" s="7"/>
      <c r="AI26" s="5"/>
      <c r="AJ26" s="6"/>
      <c r="AK26" s="6"/>
      <c r="AL26" s="7"/>
      <c r="AM26" s="5"/>
      <c r="AN26" s="6"/>
      <c r="AO26" s="6"/>
      <c r="AP26" s="7"/>
      <c r="AQ26" s="5"/>
      <c r="AR26" s="6"/>
      <c r="AS26" s="6"/>
      <c r="AT26" s="7"/>
      <c r="AU26" s="5"/>
      <c r="AV26" s="6"/>
      <c r="AW26" s="6"/>
      <c r="AX26" s="7"/>
      <c r="AY26" s="5"/>
      <c r="AZ26" s="6"/>
      <c r="BA26" s="6"/>
      <c r="BB26" s="7"/>
      <c r="BC26" s="5"/>
      <c r="BD26" s="6"/>
      <c r="BE26" s="6"/>
      <c r="BF26" s="7"/>
      <c r="BG26" s="5"/>
      <c r="BH26" s="6"/>
      <c r="BI26" s="6"/>
      <c r="BJ26" s="7"/>
    </row>
    <row r="27" spans="1:62" x14ac:dyDescent="0.25">
      <c r="A27" s="25" t="s">
        <v>50</v>
      </c>
      <c r="B27" s="25" t="s">
        <v>22</v>
      </c>
      <c r="C27" s="25">
        <v>985</v>
      </c>
      <c r="D27" s="26">
        <v>28</v>
      </c>
      <c r="E27" s="6">
        <v>31</v>
      </c>
      <c r="F27" s="7">
        <f t="shared" si="2"/>
        <v>110</v>
      </c>
      <c r="G27" s="5"/>
      <c r="H27" s="6"/>
      <c r="I27" s="7"/>
      <c r="J27" s="5"/>
      <c r="K27" s="6"/>
      <c r="L27" s="7"/>
      <c r="M27" s="5">
        <v>22</v>
      </c>
      <c r="N27" s="6">
        <v>22</v>
      </c>
      <c r="O27" s="7">
        <f t="shared" ref="O27:O30" si="26">100+0+(100-TRUNC(M27/N27*100))</f>
        <v>100</v>
      </c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6"/>
      <c r="AH27" s="7"/>
      <c r="AI27" s="5"/>
      <c r="AJ27" s="6"/>
      <c r="AK27" s="6"/>
      <c r="AL27" s="7"/>
      <c r="AM27" s="5"/>
      <c r="AN27" s="6"/>
      <c r="AO27" s="6"/>
      <c r="AP27" s="7"/>
      <c r="AQ27" s="5"/>
      <c r="AR27" s="6"/>
      <c r="AS27" s="6"/>
      <c r="AT27" s="7"/>
      <c r="AU27" s="5"/>
      <c r="AV27" s="6"/>
      <c r="AW27" s="6"/>
      <c r="AX27" s="7"/>
      <c r="AY27" s="5"/>
      <c r="AZ27" s="6"/>
      <c r="BA27" s="6"/>
      <c r="BB27" s="7"/>
      <c r="BC27" s="5"/>
      <c r="BD27" s="6"/>
      <c r="BE27" s="6"/>
      <c r="BF27" s="7"/>
      <c r="BG27" s="5"/>
      <c r="BH27" s="6"/>
      <c r="BI27" s="6"/>
      <c r="BJ27" s="7"/>
    </row>
    <row r="28" spans="1:62" x14ac:dyDescent="0.25">
      <c r="A28" s="25" t="s">
        <v>51</v>
      </c>
      <c r="B28" s="25" t="s">
        <v>25</v>
      </c>
      <c r="C28" s="25">
        <v>1247</v>
      </c>
      <c r="D28" s="26">
        <v>31</v>
      </c>
      <c r="E28" s="6">
        <v>31</v>
      </c>
      <c r="F28" s="7">
        <f t="shared" si="2"/>
        <v>100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6"/>
      <c r="AH28" s="7"/>
      <c r="AI28" s="5"/>
      <c r="AJ28" s="6"/>
      <c r="AK28" s="6"/>
      <c r="AL28" s="7"/>
      <c r="AM28" s="5"/>
      <c r="AN28" s="6"/>
      <c r="AO28" s="6"/>
      <c r="AP28" s="7"/>
      <c r="AQ28" s="5"/>
      <c r="AR28" s="6"/>
      <c r="AS28" s="6"/>
      <c r="AT28" s="7"/>
      <c r="AU28" s="5"/>
      <c r="AV28" s="6"/>
      <c r="AW28" s="6"/>
      <c r="AX28" s="7"/>
      <c r="AY28" s="5"/>
      <c r="AZ28" s="6"/>
      <c r="BA28" s="6"/>
      <c r="BB28" s="7"/>
      <c r="BC28" s="5"/>
      <c r="BD28" s="6"/>
      <c r="BE28" s="6"/>
      <c r="BF28" s="7"/>
      <c r="BG28" s="5"/>
      <c r="BH28" s="6"/>
      <c r="BI28" s="6"/>
      <c r="BJ28" s="7"/>
    </row>
    <row r="29" spans="1:62" x14ac:dyDescent="0.25">
      <c r="A29" s="25" t="s">
        <v>180</v>
      </c>
      <c r="B29" s="25" t="s">
        <v>25</v>
      </c>
      <c r="C29" s="25">
        <v>1246</v>
      </c>
      <c r="D29" s="5"/>
      <c r="E29" s="6"/>
      <c r="F29" s="7"/>
      <c r="G29" s="5">
        <v>3</v>
      </c>
      <c r="H29" s="6">
        <v>50</v>
      </c>
      <c r="I29" s="7">
        <f t="shared" ref="I29:I52" si="27">100+0+(100-TRUNC(G29/H29*100))</f>
        <v>194</v>
      </c>
      <c r="J29" s="5"/>
      <c r="K29" s="6"/>
      <c r="L29" s="7"/>
      <c r="M29" s="5">
        <v>1</v>
      </c>
      <c r="N29" s="6">
        <v>22</v>
      </c>
      <c r="O29" s="7">
        <f t="shared" si="26"/>
        <v>196</v>
      </c>
      <c r="P29" s="5">
        <v>1</v>
      </c>
      <c r="Q29" s="6">
        <v>31</v>
      </c>
      <c r="R29" s="7">
        <f t="shared" ref="R29:R36" si="28">100+75+(100-TRUNC(P29/Q29*100))</f>
        <v>272</v>
      </c>
      <c r="S29" s="5">
        <v>2</v>
      </c>
      <c r="T29" s="6">
        <v>60</v>
      </c>
      <c r="U29" s="7">
        <f>100+25+(100-TRUNC(S29/T29*100))</f>
        <v>222</v>
      </c>
      <c r="V29" s="5"/>
      <c r="W29" s="6"/>
      <c r="X29" s="7"/>
      <c r="Y29" s="5">
        <v>5</v>
      </c>
      <c r="Z29" s="6">
        <v>74</v>
      </c>
      <c r="AA29" s="7">
        <f>100+50+(100-TRUNC(Y29/Z29*100))</f>
        <v>244</v>
      </c>
      <c r="AB29" s="5"/>
      <c r="AC29" s="6"/>
      <c r="AD29" s="7"/>
      <c r="AE29" s="5"/>
      <c r="AF29" s="6"/>
      <c r="AG29" s="6"/>
      <c r="AH29" s="7"/>
      <c r="AI29" s="5"/>
      <c r="AJ29" s="6"/>
      <c r="AK29" s="6"/>
      <c r="AL29" s="7"/>
      <c r="AM29" s="5"/>
      <c r="AN29" s="6"/>
      <c r="AO29" s="6"/>
      <c r="AP29" s="7"/>
      <c r="AQ29" s="5"/>
      <c r="AR29" s="6"/>
      <c r="AS29" s="6"/>
      <c r="AT29" s="7"/>
      <c r="AU29" s="5"/>
      <c r="AV29" s="6"/>
      <c r="AW29" s="6"/>
      <c r="AX29" s="7"/>
      <c r="AY29" s="5"/>
      <c r="AZ29" s="6"/>
      <c r="BA29" s="6"/>
      <c r="BB29" s="7"/>
      <c r="BC29" s="5"/>
      <c r="BD29" s="6"/>
      <c r="BE29" s="6"/>
      <c r="BF29" s="7"/>
      <c r="BG29" s="5"/>
      <c r="BH29" s="6"/>
      <c r="BI29" s="6"/>
      <c r="BJ29" s="7"/>
    </row>
    <row r="30" spans="1:62" x14ac:dyDescent="0.25">
      <c r="A30" s="25" t="s">
        <v>99</v>
      </c>
      <c r="B30" s="25" t="s">
        <v>39</v>
      </c>
      <c r="C30" s="52">
        <v>1520</v>
      </c>
      <c r="D30" s="5"/>
      <c r="E30" s="6"/>
      <c r="F30" s="7"/>
      <c r="G30" s="5">
        <v>11</v>
      </c>
      <c r="H30" s="6">
        <v>50</v>
      </c>
      <c r="I30" s="7">
        <f t="shared" si="27"/>
        <v>178</v>
      </c>
      <c r="J30" s="5">
        <v>10</v>
      </c>
      <c r="K30" s="6">
        <v>35</v>
      </c>
      <c r="L30" s="7">
        <f t="shared" ref="L30:L36" si="29">100+0+(100-TRUNC(J30/K30*100))</f>
        <v>172</v>
      </c>
      <c r="M30" s="5">
        <v>7</v>
      </c>
      <c r="N30" s="6">
        <v>22</v>
      </c>
      <c r="O30" s="7">
        <f t="shared" si="26"/>
        <v>169</v>
      </c>
      <c r="P30" s="5">
        <v>13</v>
      </c>
      <c r="Q30" s="6">
        <v>31</v>
      </c>
      <c r="R30" s="7">
        <f t="shared" si="28"/>
        <v>234</v>
      </c>
      <c r="S30" s="5"/>
      <c r="T30" s="6"/>
      <c r="U30" s="7"/>
      <c r="V30" s="5">
        <v>10</v>
      </c>
      <c r="W30" s="6">
        <v>24</v>
      </c>
      <c r="X30" s="7">
        <f t="shared" ref="X30" si="30">100+0+(100-TRUNC(V30/W30*100))</f>
        <v>159</v>
      </c>
      <c r="Y30" s="5">
        <v>25</v>
      </c>
      <c r="Z30" s="6">
        <v>59</v>
      </c>
      <c r="AA30" s="7">
        <f t="shared" ref="AA30:AA36" si="31">100+50+(100-TRUNC(Y30/Z30*100))</f>
        <v>208</v>
      </c>
      <c r="AB30" s="5"/>
      <c r="AC30" s="6"/>
      <c r="AD30" s="7"/>
      <c r="AE30" s="5"/>
      <c r="AF30" s="6"/>
      <c r="AG30" s="6"/>
      <c r="AH30" s="7"/>
      <c r="AI30" s="5"/>
      <c r="AJ30" s="6"/>
      <c r="AK30" s="6"/>
      <c r="AL30" s="7"/>
      <c r="AM30" s="5"/>
      <c r="AN30" s="6"/>
      <c r="AO30" s="6"/>
      <c r="AP30" s="7"/>
      <c r="AQ30" s="5"/>
      <c r="AR30" s="6"/>
      <c r="AS30" s="6"/>
      <c r="AT30" s="7"/>
      <c r="AU30" s="5"/>
      <c r="AV30" s="6"/>
      <c r="AW30" s="6"/>
      <c r="AX30" s="7"/>
      <c r="AY30" s="5"/>
      <c r="AZ30" s="6"/>
      <c r="BA30" s="6"/>
      <c r="BB30" s="7"/>
      <c r="BC30" s="5"/>
      <c r="BD30" s="6"/>
      <c r="BE30" s="6"/>
      <c r="BF30" s="7"/>
      <c r="BG30" s="5"/>
      <c r="BH30" s="6"/>
      <c r="BI30" s="6"/>
      <c r="BJ30" s="7"/>
    </row>
    <row r="31" spans="1:62" x14ac:dyDescent="0.25">
      <c r="A31" s="25" t="s">
        <v>150</v>
      </c>
      <c r="B31" s="25" t="s">
        <v>100</v>
      </c>
      <c r="C31" s="52">
        <v>1164</v>
      </c>
      <c r="D31" s="5"/>
      <c r="E31" s="6"/>
      <c r="F31" s="7"/>
      <c r="G31" s="5">
        <v>12</v>
      </c>
      <c r="H31" s="6">
        <v>50</v>
      </c>
      <c r="I31" s="7">
        <f t="shared" si="27"/>
        <v>176</v>
      </c>
      <c r="J31" s="5">
        <v>5</v>
      </c>
      <c r="K31" s="6">
        <v>35</v>
      </c>
      <c r="L31" s="7">
        <f t="shared" si="29"/>
        <v>186</v>
      </c>
      <c r="M31" s="5"/>
      <c r="N31" s="6"/>
      <c r="O31" s="7"/>
      <c r="P31" s="5">
        <v>4</v>
      </c>
      <c r="Q31" s="6">
        <v>31</v>
      </c>
      <c r="R31" s="7">
        <f t="shared" si="28"/>
        <v>263</v>
      </c>
      <c r="S31" s="5">
        <v>8</v>
      </c>
      <c r="T31" s="6">
        <v>60</v>
      </c>
      <c r="U31" s="7">
        <f>100+25+(100-TRUNC(S31/T31*100))</f>
        <v>212</v>
      </c>
      <c r="V31" s="5"/>
      <c r="W31" s="6"/>
      <c r="X31" s="7"/>
      <c r="Y31" s="5">
        <v>1</v>
      </c>
      <c r="Z31" s="6">
        <v>59</v>
      </c>
      <c r="AA31" s="7">
        <f t="shared" si="31"/>
        <v>249</v>
      </c>
      <c r="AB31" s="5"/>
      <c r="AC31" s="6"/>
      <c r="AD31" s="7"/>
      <c r="AE31" s="5"/>
      <c r="AF31" s="6"/>
      <c r="AG31" s="6"/>
      <c r="AH31" s="7"/>
      <c r="AI31" s="5"/>
      <c r="AJ31" s="6"/>
      <c r="AK31" s="6"/>
      <c r="AL31" s="7"/>
      <c r="AM31" s="5"/>
      <c r="AN31" s="6"/>
      <c r="AO31" s="6"/>
      <c r="AP31" s="7"/>
      <c r="AQ31" s="5"/>
      <c r="AR31" s="6"/>
      <c r="AS31" s="6"/>
      <c r="AT31" s="7"/>
      <c r="AU31" s="5"/>
      <c r="AV31" s="6"/>
      <c r="AW31" s="6"/>
      <c r="AX31" s="7"/>
      <c r="AY31" s="5"/>
      <c r="AZ31" s="6"/>
      <c r="BA31" s="6"/>
      <c r="BB31" s="7"/>
      <c r="BC31" s="5"/>
      <c r="BD31" s="6"/>
      <c r="BE31" s="6"/>
      <c r="BF31" s="7"/>
      <c r="BG31" s="5"/>
      <c r="BH31" s="6"/>
      <c r="BI31" s="6"/>
      <c r="BJ31" s="7"/>
    </row>
    <row r="32" spans="1:62" x14ac:dyDescent="0.25">
      <c r="A32" s="25" t="s">
        <v>101</v>
      </c>
      <c r="B32" s="25" t="s">
        <v>100</v>
      </c>
      <c r="C32" s="52">
        <v>1163</v>
      </c>
      <c r="D32" s="5"/>
      <c r="E32" s="6"/>
      <c r="F32" s="7"/>
      <c r="G32" s="5">
        <v>13</v>
      </c>
      <c r="H32" s="6">
        <v>50</v>
      </c>
      <c r="I32" s="7">
        <f t="shared" si="27"/>
        <v>174</v>
      </c>
      <c r="J32" s="5">
        <v>9</v>
      </c>
      <c r="K32" s="6">
        <v>35</v>
      </c>
      <c r="L32" s="7">
        <f t="shared" si="29"/>
        <v>175</v>
      </c>
      <c r="M32" s="5"/>
      <c r="N32" s="6"/>
      <c r="O32" s="7"/>
      <c r="P32" s="5">
        <v>9</v>
      </c>
      <c r="Q32" s="6">
        <v>31</v>
      </c>
      <c r="R32" s="7">
        <f t="shared" si="28"/>
        <v>246</v>
      </c>
      <c r="S32" s="5"/>
      <c r="T32" s="6"/>
      <c r="U32" s="7"/>
      <c r="V32" s="5">
        <v>4</v>
      </c>
      <c r="W32" s="6">
        <v>24</v>
      </c>
      <c r="X32" s="7">
        <f t="shared" ref="X32" si="32">100+0+(100-TRUNC(V32/W32*100))</f>
        <v>184</v>
      </c>
      <c r="Y32" s="5">
        <v>32</v>
      </c>
      <c r="Z32" s="6">
        <v>59</v>
      </c>
      <c r="AA32" s="7">
        <f t="shared" si="31"/>
        <v>196</v>
      </c>
      <c r="AB32" s="5"/>
      <c r="AC32" s="6"/>
      <c r="AD32" s="7"/>
      <c r="AE32" s="5"/>
      <c r="AF32" s="6"/>
      <c r="AG32" s="6"/>
      <c r="AH32" s="7"/>
      <c r="AI32" s="5"/>
      <c r="AJ32" s="6"/>
      <c r="AK32" s="6"/>
      <c r="AL32" s="7"/>
      <c r="AM32" s="5"/>
      <c r="AN32" s="6"/>
      <c r="AO32" s="6"/>
      <c r="AP32" s="7"/>
      <c r="AQ32" s="5"/>
      <c r="AR32" s="6"/>
      <c r="AS32" s="6"/>
      <c r="AT32" s="7"/>
      <c r="AU32" s="5"/>
      <c r="AV32" s="6"/>
      <c r="AW32" s="6"/>
      <c r="AX32" s="7"/>
      <c r="AY32" s="5"/>
      <c r="AZ32" s="6"/>
      <c r="BA32" s="6"/>
      <c r="BB32" s="7"/>
      <c r="BC32" s="5"/>
      <c r="BD32" s="6"/>
      <c r="BE32" s="6"/>
      <c r="BF32" s="7"/>
      <c r="BG32" s="5"/>
      <c r="BH32" s="6"/>
      <c r="BI32" s="6"/>
      <c r="BJ32" s="7"/>
    </row>
    <row r="33" spans="1:62" x14ac:dyDescent="0.25">
      <c r="A33" s="25" t="s">
        <v>102</v>
      </c>
      <c r="B33" s="25" t="s">
        <v>57</v>
      </c>
      <c r="C33" s="52">
        <v>983</v>
      </c>
      <c r="D33" s="5"/>
      <c r="E33" s="6"/>
      <c r="F33" s="7"/>
      <c r="G33" s="5">
        <v>15</v>
      </c>
      <c r="H33" s="6">
        <v>50</v>
      </c>
      <c r="I33" s="7">
        <f t="shared" si="27"/>
        <v>170</v>
      </c>
      <c r="J33" s="5">
        <v>8</v>
      </c>
      <c r="K33" s="6">
        <v>35</v>
      </c>
      <c r="L33" s="7">
        <f t="shared" si="29"/>
        <v>178</v>
      </c>
      <c r="M33" s="5"/>
      <c r="N33" s="6"/>
      <c r="O33" s="7"/>
      <c r="P33" s="5">
        <v>6</v>
      </c>
      <c r="Q33" s="6">
        <v>31</v>
      </c>
      <c r="R33" s="7">
        <f t="shared" si="28"/>
        <v>256</v>
      </c>
      <c r="S33" s="5"/>
      <c r="T33" s="6"/>
      <c r="U33" s="7"/>
      <c r="V33" s="5"/>
      <c r="W33" s="6"/>
      <c r="X33" s="7"/>
      <c r="Y33" s="5">
        <v>8</v>
      </c>
      <c r="Z33" s="6">
        <v>74</v>
      </c>
      <c r="AA33" s="7">
        <f t="shared" si="31"/>
        <v>240</v>
      </c>
      <c r="AB33" s="5"/>
      <c r="AC33" s="6"/>
      <c r="AD33" s="7"/>
      <c r="AE33" s="5"/>
      <c r="AF33" s="6"/>
      <c r="AG33" s="6"/>
      <c r="AH33" s="7"/>
      <c r="AI33" s="5"/>
      <c r="AJ33" s="6"/>
      <c r="AK33" s="6"/>
      <c r="AL33" s="7"/>
      <c r="AM33" s="5"/>
      <c r="AN33" s="6"/>
      <c r="AO33" s="6"/>
      <c r="AP33" s="7"/>
      <c r="AQ33" s="5"/>
      <c r="AR33" s="6"/>
      <c r="AS33" s="6"/>
      <c r="AT33" s="7"/>
      <c r="AU33" s="5"/>
      <c r="AV33" s="6"/>
      <c r="AW33" s="6"/>
      <c r="AX33" s="7"/>
      <c r="AY33" s="5"/>
      <c r="AZ33" s="6"/>
      <c r="BA33" s="6"/>
      <c r="BB33" s="7"/>
      <c r="BC33" s="5"/>
      <c r="BD33" s="6"/>
      <c r="BE33" s="6"/>
      <c r="BF33" s="7"/>
      <c r="BG33" s="5"/>
      <c r="BH33" s="6"/>
      <c r="BI33" s="6"/>
      <c r="BJ33" s="7"/>
    </row>
    <row r="34" spans="1:62" x14ac:dyDescent="0.25">
      <c r="A34" s="31" t="s">
        <v>103</v>
      </c>
      <c r="B34" s="31" t="s">
        <v>39</v>
      </c>
      <c r="C34" s="31">
        <v>1058</v>
      </c>
      <c r="D34" s="5"/>
      <c r="E34" s="6"/>
      <c r="F34" s="7"/>
      <c r="G34" s="5">
        <v>17</v>
      </c>
      <c r="H34" s="6">
        <v>50</v>
      </c>
      <c r="I34" s="7">
        <f t="shared" si="27"/>
        <v>166</v>
      </c>
      <c r="J34" s="5">
        <v>25</v>
      </c>
      <c r="K34" s="6">
        <v>35</v>
      </c>
      <c r="L34" s="7">
        <f t="shared" si="29"/>
        <v>129</v>
      </c>
      <c r="M34" s="5">
        <v>8</v>
      </c>
      <c r="N34" s="6">
        <v>22</v>
      </c>
      <c r="O34" s="7">
        <f t="shared" ref="O34" si="33">100+0+(100-TRUNC(M34/N34*100))</f>
        <v>164</v>
      </c>
      <c r="P34" s="5">
        <v>22</v>
      </c>
      <c r="Q34" s="6">
        <v>31</v>
      </c>
      <c r="R34" s="7">
        <f t="shared" si="28"/>
        <v>205</v>
      </c>
      <c r="S34" s="5"/>
      <c r="T34" s="6"/>
      <c r="U34" s="7"/>
      <c r="V34" s="5">
        <v>19</v>
      </c>
      <c r="W34" s="6">
        <v>24</v>
      </c>
      <c r="X34" s="7">
        <f t="shared" ref="X34:X36" si="34">100+0+(100-TRUNC(V34/W34*100))</f>
        <v>121</v>
      </c>
      <c r="Y34" s="5">
        <v>42</v>
      </c>
      <c r="Z34" s="6">
        <v>74</v>
      </c>
      <c r="AA34" s="7">
        <f t="shared" si="31"/>
        <v>194</v>
      </c>
      <c r="AB34" s="5"/>
      <c r="AC34" s="6"/>
      <c r="AD34" s="7"/>
      <c r="AE34" s="5"/>
      <c r="AF34" s="6"/>
      <c r="AG34" s="6"/>
      <c r="AH34" s="7"/>
      <c r="AI34" s="5"/>
      <c r="AJ34" s="6"/>
      <c r="AK34" s="6"/>
      <c r="AL34" s="7"/>
      <c r="AM34" s="5"/>
      <c r="AN34" s="6"/>
      <c r="AO34" s="6"/>
      <c r="AP34" s="7"/>
      <c r="AQ34" s="5"/>
      <c r="AR34" s="6"/>
      <c r="AS34" s="6"/>
      <c r="AT34" s="7"/>
      <c r="AU34" s="5"/>
      <c r="AV34" s="6"/>
      <c r="AW34" s="6"/>
      <c r="AX34" s="7"/>
      <c r="AY34" s="5"/>
      <c r="AZ34" s="6"/>
      <c r="BA34" s="6"/>
      <c r="BB34" s="7"/>
      <c r="BC34" s="5"/>
      <c r="BD34" s="6"/>
      <c r="BE34" s="6"/>
      <c r="BF34" s="7"/>
      <c r="BG34" s="5"/>
      <c r="BH34" s="6"/>
      <c r="BI34" s="6"/>
      <c r="BJ34" s="7"/>
    </row>
    <row r="35" spans="1:62" x14ac:dyDescent="0.25">
      <c r="A35" s="31" t="s">
        <v>104</v>
      </c>
      <c r="B35" s="31" t="s">
        <v>25</v>
      </c>
      <c r="C35" s="31">
        <v>1260</v>
      </c>
      <c r="D35" s="5"/>
      <c r="E35" s="6"/>
      <c r="F35" s="7"/>
      <c r="G35" s="5">
        <v>18</v>
      </c>
      <c r="H35" s="6">
        <v>50</v>
      </c>
      <c r="I35" s="7">
        <f t="shared" si="27"/>
        <v>164</v>
      </c>
      <c r="J35" s="5">
        <v>12</v>
      </c>
      <c r="K35" s="6">
        <v>35</v>
      </c>
      <c r="L35" s="7">
        <f t="shared" si="29"/>
        <v>166</v>
      </c>
      <c r="M35" s="5"/>
      <c r="N35" s="6"/>
      <c r="O35" s="7"/>
      <c r="P35" s="5">
        <v>5</v>
      </c>
      <c r="Q35" s="6">
        <v>31</v>
      </c>
      <c r="R35" s="7">
        <f t="shared" si="28"/>
        <v>259</v>
      </c>
      <c r="S35" s="5"/>
      <c r="T35" s="6"/>
      <c r="U35" s="7"/>
      <c r="V35" s="5">
        <v>11</v>
      </c>
      <c r="W35" s="6">
        <v>24</v>
      </c>
      <c r="X35" s="7">
        <f t="shared" si="34"/>
        <v>155</v>
      </c>
      <c r="Y35" s="5">
        <v>32</v>
      </c>
      <c r="Z35" s="6">
        <v>74</v>
      </c>
      <c r="AA35" s="7">
        <f t="shared" si="31"/>
        <v>207</v>
      </c>
      <c r="AB35" s="5"/>
      <c r="AC35" s="6"/>
      <c r="AD35" s="7"/>
      <c r="AE35" s="5"/>
      <c r="AF35" s="6"/>
      <c r="AG35" s="6"/>
      <c r="AH35" s="7"/>
      <c r="AI35" s="5"/>
      <c r="AJ35" s="6"/>
      <c r="AK35" s="6"/>
      <c r="AL35" s="7"/>
      <c r="AM35" s="5"/>
      <c r="AN35" s="6"/>
      <c r="AO35" s="6"/>
      <c r="AP35" s="7"/>
      <c r="AQ35" s="5"/>
      <c r="AR35" s="6"/>
      <c r="AS35" s="6"/>
      <c r="AT35" s="7"/>
      <c r="AU35" s="5"/>
      <c r="AV35" s="6"/>
      <c r="AW35" s="6"/>
      <c r="AX35" s="7"/>
      <c r="AY35" s="5"/>
      <c r="AZ35" s="6"/>
      <c r="BA35" s="6"/>
      <c r="BB35" s="7"/>
      <c r="BC35" s="5"/>
      <c r="BD35" s="6"/>
      <c r="BE35" s="6"/>
      <c r="BF35" s="7"/>
      <c r="BG35" s="5"/>
      <c r="BH35" s="6"/>
      <c r="BI35" s="6"/>
      <c r="BJ35" s="7"/>
    </row>
    <row r="36" spans="1:62" x14ac:dyDescent="0.25">
      <c r="A36" s="31" t="s">
        <v>105</v>
      </c>
      <c r="B36" s="31" t="s">
        <v>25</v>
      </c>
      <c r="C36" s="31">
        <v>1256</v>
      </c>
      <c r="D36" s="5"/>
      <c r="E36" s="6"/>
      <c r="F36" s="7"/>
      <c r="G36" s="5">
        <v>22</v>
      </c>
      <c r="H36" s="6">
        <v>50</v>
      </c>
      <c r="I36" s="7">
        <f t="shared" si="27"/>
        <v>156</v>
      </c>
      <c r="J36" s="5">
        <v>17</v>
      </c>
      <c r="K36" s="6">
        <v>35</v>
      </c>
      <c r="L36" s="7">
        <f t="shared" si="29"/>
        <v>152</v>
      </c>
      <c r="M36" s="5">
        <v>11</v>
      </c>
      <c r="N36" s="6">
        <v>22</v>
      </c>
      <c r="O36" s="7">
        <f t="shared" ref="O36" si="35">100+0+(100-TRUNC(M36/N36*100))</f>
        <v>150</v>
      </c>
      <c r="P36" s="5">
        <v>11</v>
      </c>
      <c r="Q36" s="6">
        <v>31</v>
      </c>
      <c r="R36" s="7">
        <f t="shared" si="28"/>
        <v>240</v>
      </c>
      <c r="S36" s="5"/>
      <c r="T36" s="6"/>
      <c r="U36" s="7"/>
      <c r="V36" s="5">
        <v>12</v>
      </c>
      <c r="W36" s="6">
        <v>24</v>
      </c>
      <c r="X36" s="7">
        <f t="shared" si="34"/>
        <v>150</v>
      </c>
      <c r="Y36" s="5">
        <v>24</v>
      </c>
      <c r="Z36" s="6">
        <v>74</v>
      </c>
      <c r="AA36" s="7">
        <f t="shared" si="31"/>
        <v>218</v>
      </c>
      <c r="AB36" s="5"/>
      <c r="AC36" s="6"/>
      <c r="AD36" s="7"/>
      <c r="AE36" s="5"/>
      <c r="AF36" s="6"/>
      <c r="AG36" s="6"/>
      <c r="AH36" s="7"/>
      <c r="AI36" s="5"/>
      <c r="AJ36" s="6"/>
      <c r="AK36" s="6"/>
      <c r="AL36" s="7"/>
      <c r="AM36" s="5"/>
      <c r="AN36" s="6"/>
      <c r="AO36" s="6"/>
      <c r="AP36" s="7"/>
      <c r="AQ36" s="5"/>
      <c r="AR36" s="6"/>
      <c r="AS36" s="6"/>
      <c r="AT36" s="7"/>
      <c r="AU36" s="5"/>
      <c r="AV36" s="6"/>
      <c r="AW36" s="6"/>
      <c r="AX36" s="7"/>
      <c r="AY36" s="5"/>
      <c r="AZ36" s="6"/>
      <c r="BA36" s="6"/>
      <c r="BB36" s="7"/>
      <c r="BC36" s="5"/>
      <c r="BD36" s="6"/>
      <c r="BE36" s="6"/>
      <c r="BF36" s="7"/>
      <c r="BG36" s="5"/>
      <c r="BH36" s="6"/>
      <c r="BI36" s="6"/>
      <c r="BJ36" s="7"/>
    </row>
    <row r="37" spans="1:62" x14ac:dyDescent="0.25">
      <c r="A37" s="31" t="s">
        <v>106</v>
      </c>
      <c r="B37" s="31" t="s">
        <v>100</v>
      </c>
      <c r="C37" s="31">
        <v>1165</v>
      </c>
      <c r="D37" s="5"/>
      <c r="E37" s="6"/>
      <c r="F37" s="7"/>
      <c r="G37" s="5">
        <v>24</v>
      </c>
      <c r="H37" s="6">
        <v>50</v>
      </c>
      <c r="I37" s="7">
        <f t="shared" si="27"/>
        <v>152</v>
      </c>
      <c r="J37" s="15"/>
      <c r="K37" s="16"/>
      <c r="L37" s="7"/>
      <c r="M37" s="15"/>
      <c r="N37" s="16"/>
      <c r="O37" s="7"/>
      <c r="P37" s="5"/>
      <c r="Q37" s="6"/>
      <c r="R37" s="7"/>
      <c r="S37" s="5"/>
      <c r="T37" s="6"/>
      <c r="U37" s="7"/>
      <c r="V37" s="5"/>
      <c r="W37" s="6"/>
      <c r="X37" s="7"/>
      <c r="Y37" s="5"/>
      <c r="Z37" s="6"/>
      <c r="AA37" s="7"/>
      <c r="AB37" s="5"/>
      <c r="AC37" s="6"/>
      <c r="AD37" s="7"/>
      <c r="AE37" s="15"/>
      <c r="AF37" s="16"/>
      <c r="AG37" s="16"/>
      <c r="AH37" s="7"/>
      <c r="AI37" s="5"/>
      <c r="AJ37" s="6"/>
      <c r="AK37" s="6"/>
      <c r="AL37" s="7"/>
      <c r="AM37" s="5"/>
      <c r="AN37" s="6"/>
      <c r="AO37" s="6"/>
      <c r="AP37" s="7"/>
      <c r="AQ37" s="5"/>
      <c r="AR37" s="6"/>
      <c r="AS37" s="6"/>
      <c r="AT37" s="7"/>
      <c r="AU37" s="5"/>
      <c r="AV37" s="6"/>
      <c r="AW37" s="6"/>
      <c r="AX37" s="7"/>
      <c r="AY37" s="5"/>
      <c r="AZ37" s="6"/>
      <c r="BA37" s="6"/>
      <c r="BB37" s="7"/>
      <c r="BC37" s="5"/>
      <c r="BD37" s="6"/>
      <c r="BE37" s="6"/>
      <c r="BF37" s="7"/>
      <c r="BG37" s="5"/>
      <c r="BH37" s="6"/>
      <c r="BI37" s="6"/>
      <c r="BJ37" s="7"/>
    </row>
    <row r="38" spans="1:62" x14ac:dyDescent="0.25">
      <c r="A38" s="31" t="s">
        <v>107</v>
      </c>
      <c r="B38" s="31" t="s">
        <v>100</v>
      </c>
      <c r="C38" s="31">
        <v>1273</v>
      </c>
      <c r="D38" s="5"/>
      <c r="E38" s="6"/>
      <c r="F38" s="7"/>
      <c r="G38" s="5">
        <v>25</v>
      </c>
      <c r="H38" s="6">
        <v>50</v>
      </c>
      <c r="I38" s="7">
        <f t="shared" si="27"/>
        <v>150</v>
      </c>
      <c r="J38" s="15"/>
      <c r="K38" s="16"/>
      <c r="L38" s="7"/>
      <c r="M38" s="15"/>
      <c r="N38" s="16"/>
      <c r="O38" s="7"/>
      <c r="P38" s="5"/>
      <c r="Q38" s="6"/>
      <c r="R38" s="7"/>
      <c r="S38" s="5"/>
      <c r="T38" s="6"/>
      <c r="U38" s="7"/>
      <c r="V38" s="5"/>
      <c r="W38" s="6"/>
      <c r="X38" s="7"/>
      <c r="Y38" s="5"/>
      <c r="Z38" s="6"/>
      <c r="AA38" s="7"/>
      <c r="AB38" s="5"/>
      <c r="AC38" s="6"/>
      <c r="AD38" s="7"/>
      <c r="AE38" s="5"/>
      <c r="AF38" s="6"/>
      <c r="AG38" s="6"/>
      <c r="AH38" s="7"/>
      <c r="AI38" s="5"/>
      <c r="AJ38" s="6"/>
      <c r="AK38" s="6"/>
      <c r="AL38" s="7"/>
      <c r="AM38" s="5"/>
      <c r="AN38" s="6"/>
      <c r="AO38" s="6"/>
      <c r="AP38" s="7"/>
      <c r="AQ38" s="5"/>
      <c r="AR38" s="6"/>
      <c r="AS38" s="6"/>
      <c r="AT38" s="7"/>
      <c r="AU38" s="5"/>
      <c r="AV38" s="6"/>
      <c r="AW38" s="6"/>
      <c r="AX38" s="7"/>
      <c r="AY38" s="5"/>
      <c r="AZ38" s="6"/>
      <c r="BA38" s="6"/>
      <c r="BB38" s="7"/>
      <c r="BC38" s="5"/>
      <c r="BD38" s="6"/>
      <c r="BE38" s="6"/>
      <c r="BF38" s="7"/>
      <c r="BG38" s="5"/>
      <c r="BH38" s="6"/>
      <c r="BI38" s="6"/>
      <c r="BJ38" s="7"/>
    </row>
    <row r="39" spans="1:62" x14ac:dyDescent="0.25">
      <c r="A39" s="31" t="s">
        <v>108</v>
      </c>
      <c r="B39" s="31" t="s">
        <v>57</v>
      </c>
      <c r="C39" s="31">
        <v>1236</v>
      </c>
      <c r="D39" s="5"/>
      <c r="E39" s="6"/>
      <c r="F39" s="7"/>
      <c r="G39" s="5">
        <v>26</v>
      </c>
      <c r="H39" s="6">
        <v>50</v>
      </c>
      <c r="I39" s="7">
        <f t="shared" si="27"/>
        <v>148</v>
      </c>
      <c r="J39" s="15"/>
      <c r="K39" s="16"/>
      <c r="L39" s="7"/>
      <c r="M39" s="5"/>
      <c r="N39" s="6"/>
      <c r="O39" s="7"/>
      <c r="P39" s="5"/>
      <c r="Q39" s="6"/>
      <c r="R39" s="7"/>
      <c r="S39" s="5"/>
      <c r="T39" s="6"/>
      <c r="U39" s="7"/>
      <c r="V39" s="5"/>
      <c r="W39" s="6"/>
      <c r="X39" s="7"/>
      <c r="Y39" s="5"/>
      <c r="Z39" s="6"/>
      <c r="AA39" s="7"/>
      <c r="AB39" s="5"/>
      <c r="AC39" s="6"/>
      <c r="AD39" s="7"/>
      <c r="AE39" s="5"/>
      <c r="AF39" s="6"/>
      <c r="AG39" s="6"/>
      <c r="AH39" s="7"/>
      <c r="AI39" s="5"/>
      <c r="AJ39" s="6"/>
      <c r="AK39" s="6"/>
      <c r="AL39" s="7"/>
      <c r="AM39" s="5"/>
      <c r="AN39" s="6"/>
      <c r="AO39" s="6"/>
      <c r="AP39" s="7"/>
      <c r="AQ39" s="5"/>
      <c r="AR39" s="6"/>
      <c r="AS39" s="6"/>
      <c r="AT39" s="7"/>
      <c r="AU39" s="5"/>
      <c r="AV39" s="6"/>
      <c r="AW39" s="6"/>
      <c r="AX39" s="7"/>
      <c r="AY39" s="5"/>
      <c r="AZ39" s="6"/>
      <c r="BA39" s="6"/>
      <c r="BB39" s="7"/>
      <c r="BC39" s="5"/>
      <c r="BD39" s="6"/>
      <c r="BE39" s="6"/>
      <c r="BF39" s="7"/>
      <c r="BG39" s="5"/>
      <c r="BH39" s="6"/>
      <c r="BI39" s="6"/>
      <c r="BJ39" s="7"/>
    </row>
    <row r="40" spans="1:62" x14ac:dyDescent="0.25">
      <c r="A40" s="31" t="s">
        <v>109</v>
      </c>
      <c r="B40" s="31" t="s">
        <v>57</v>
      </c>
      <c r="C40" s="31">
        <v>1012</v>
      </c>
      <c r="D40" s="5"/>
      <c r="E40" s="6"/>
      <c r="F40" s="7"/>
      <c r="G40" s="5">
        <v>27</v>
      </c>
      <c r="H40" s="6">
        <v>50</v>
      </c>
      <c r="I40" s="7">
        <f t="shared" si="27"/>
        <v>146</v>
      </c>
      <c r="J40" s="5">
        <v>14</v>
      </c>
      <c r="K40" s="6">
        <v>35</v>
      </c>
      <c r="L40" s="7">
        <f>100+0+(100-TRUNC(J40/K40*100))</f>
        <v>160</v>
      </c>
      <c r="M40" s="5">
        <v>9</v>
      </c>
      <c r="N40" s="6">
        <v>22</v>
      </c>
      <c r="O40" s="7">
        <f t="shared" ref="O40" si="36">100+0+(100-TRUNC(M40/N40*100))</f>
        <v>160</v>
      </c>
      <c r="P40" s="5">
        <v>16</v>
      </c>
      <c r="Q40" s="6">
        <v>31</v>
      </c>
      <c r="R40" s="7">
        <f t="shared" ref="R40:R44" si="37">100+75+(100-TRUNC(P40/Q40*100))</f>
        <v>224</v>
      </c>
      <c r="S40" s="5"/>
      <c r="T40" s="6"/>
      <c r="U40" s="7"/>
      <c r="V40" s="5"/>
      <c r="W40" s="6"/>
      <c r="X40" s="7"/>
      <c r="Y40" s="5">
        <v>40</v>
      </c>
      <c r="Z40" s="6">
        <v>59</v>
      </c>
      <c r="AA40" s="7">
        <f>100+50+(100-TRUNC(Y40/Z40*100))</f>
        <v>183</v>
      </c>
      <c r="AB40" s="5"/>
      <c r="AC40" s="6"/>
      <c r="AD40" s="7"/>
      <c r="AE40" s="5"/>
      <c r="AF40" s="6"/>
      <c r="AG40" s="6"/>
      <c r="AH40" s="7"/>
      <c r="AI40" s="5"/>
      <c r="AJ40" s="6"/>
      <c r="AK40" s="6"/>
      <c r="AL40" s="7"/>
      <c r="AM40" s="5"/>
      <c r="AN40" s="6"/>
      <c r="AO40" s="6"/>
      <c r="AP40" s="7"/>
      <c r="AQ40" s="5"/>
      <c r="AR40" s="6"/>
      <c r="AS40" s="6"/>
      <c r="AT40" s="7"/>
      <c r="AU40" s="5"/>
      <c r="AV40" s="6"/>
      <c r="AW40" s="6"/>
      <c r="AX40" s="7"/>
      <c r="AY40" s="5"/>
      <c r="AZ40" s="6"/>
      <c r="BA40" s="6"/>
      <c r="BB40" s="7"/>
      <c r="BC40" s="5"/>
      <c r="BD40" s="6"/>
      <c r="BE40" s="6"/>
      <c r="BF40" s="7"/>
      <c r="BG40" s="5"/>
      <c r="BH40" s="6"/>
      <c r="BI40" s="6"/>
      <c r="BJ40" s="7"/>
    </row>
    <row r="41" spans="1:62" x14ac:dyDescent="0.25">
      <c r="A41" s="31" t="s">
        <v>110</v>
      </c>
      <c r="B41" s="31" t="s">
        <v>39</v>
      </c>
      <c r="C41" s="31">
        <v>1519</v>
      </c>
      <c r="D41" s="5"/>
      <c r="E41" s="6"/>
      <c r="F41" s="7"/>
      <c r="G41" s="5">
        <v>28</v>
      </c>
      <c r="H41" s="6">
        <v>50</v>
      </c>
      <c r="I41" s="7">
        <f t="shared" si="27"/>
        <v>144</v>
      </c>
      <c r="J41" s="5"/>
      <c r="K41" s="6"/>
      <c r="L41" s="7"/>
      <c r="M41" s="5"/>
      <c r="N41" s="6"/>
      <c r="O41" s="7"/>
      <c r="P41" s="5">
        <v>17</v>
      </c>
      <c r="Q41" s="6">
        <v>31</v>
      </c>
      <c r="R41" s="7">
        <f t="shared" si="37"/>
        <v>221</v>
      </c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6"/>
      <c r="AH41" s="7"/>
      <c r="AI41" s="5"/>
      <c r="AJ41" s="6"/>
      <c r="AK41" s="6"/>
      <c r="AL41" s="7"/>
      <c r="AM41" s="5"/>
      <c r="AN41" s="6"/>
      <c r="AO41" s="6"/>
      <c r="AP41" s="7"/>
      <c r="AQ41" s="5"/>
      <c r="AR41" s="6"/>
      <c r="AS41" s="6"/>
      <c r="AT41" s="7"/>
      <c r="AU41" s="5"/>
      <c r="AV41" s="6"/>
      <c r="AW41" s="6"/>
      <c r="AX41" s="7"/>
      <c r="AY41" s="5"/>
      <c r="AZ41" s="6"/>
      <c r="BA41" s="6"/>
      <c r="BB41" s="7"/>
      <c r="BC41" s="5"/>
      <c r="BD41" s="6"/>
      <c r="BE41" s="6"/>
      <c r="BF41" s="7"/>
      <c r="BG41" s="5"/>
      <c r="BH41" s="6"/>
      <c r="BI41" s="6"/>
      <c r="BJ41" s="7"/>
    </row>
    <row r="42" spans="1:62" x14ac:dyDescent="0.25">
      <c r="A42" s="31" t="s">
        <v>111</v>
      </c>
      <c r="B42" s="31" t="s">
        <v>29</v>
      </c>
      <c r="C42" s="31">
        <v>1027</v>
      </c>
      <c r="D42" s="5"/>
      <c r="E42" s="6"/>
      <c r="F42" s="7"/>
      <c r="G42" s="5">
        <v>30</v>
      </c>
      <c r="H42" s="6">
        <v>50</v>
      </c>
      <c r="I42" s="7">
        <f t="shared" si="27"/>
        <v>140</v>
      </c>
      <c r="J42" s="15"/>
      <c r="K42" s="16"/>
      <c r="L42" s="7"/>
      <c r="M42" s="15">
        <v>10</v>
      </c>
      <c r="N42" s="16">
        <v>22</v>
      </c>
      <c r="O42" s="7">
        <f t="shared" ref="O42" si="38">100+0+(100-TRUNC(M42/N42*100))</f>
        <v>155</v>
      </c>
      <c r="P42" s="5">
        <v>15</v>
      </c>
      <c r="Q42" s="6">
        <v>31</v>
      </c>
      <c r="R42" s="7">
        <f t="shared" si="37"/>
        <v>227</v>
      </c>
      <c r="S42" s="5"/>
      <c r="T42" s="6"/>
      <c r="U42" s="7"/>
      <c r="V42" s="5">
        <v>13</v>
      </c>
      <c r="W42" s="6">
        <v>24</v>
      </c>
      <c r="X42" s="7">
        <f t="shared" ref="X42" si="39">100+0+(100-TRUNC(V42/W42*100))</f>
        <v>146</v>
      </c>
      <c r="Y42" s="5">
        <v>39</v>
      </c>
      <c r="Z42" s="6">
        <v>74</v>
      </c>
      <c r="AA42" s="7">
        <f>100+50+(100-TRUNC(Y42/Z42*100))</f>
        <v>198</v>
      </c>
      <c r="AB42" s="5"/>
      <c r="AC42" s="6"/>
      <c r="AD42" s="7"/>
      <c r="AE42" s="5"/>
      <c r="AF42" s="6"/>
      <c r="AG42" s="6"/>
      <c r="AH42" s="7"/>
      <c r="AI42" s="5"/>
      <c r="AJ42" s="6"/>
      <c r="AK42" s="6"/>
      <c r="AL42" s="7"/>
      <c r="AM42" s="5"/>
      <c r="AN42" s="6"/>
      <c r="AO42" s="6"/>
      <c r="AP42" s="7"/>
      <c r="AQ42" s="5"/>
      <c r="AR42" s="6"/>
      <c r="AS42" s="6"/>
      <c r="AT42" s="7"/>
      <c r="AU42" s="5"/>
      <c r="AV42" s="6"/>
      <c r="AW42" s="6"/>
      <c r="AX42" s="7"/>
      <c r="AY42" s="5"/>
      <c r="AZ42" s="6"/>
      <c r="BA42" s="6"/>
      <c r="BB42" s="7"/>
      <c r="BC42" s="5"/>
      <c r="BD42" s="6"/>
      <c r="BE42" s="6"/>
      <c r="BF42" s="7"/>
      <c r="BG42" s="5"/>
      <c r="BH42" s="6"/>
      <c r="BI42" s="6"/>
      <c r="BJ42" s="7"/>
    </row>
    <row r="43" spans="1:62" x14ac:dyDescent="0.25">
      <c r="A43" s="31" t="s">
        <v>112</v>
      </c>
      <c r="B43" s="31" t="s">
        <v>25</v>
      </c>
      <c r="C43" s="31">
        <v>1244</v>
      </c>
      <c r="D43" s="5"/>
      <c r="E43" s="6"/>
      <c r="F43" s="7"/>
      <c r="G43" s="5">
        <v>39</v>
      </c>
      <c r="H43" s="6">
        <v>50</v>
      </c>
      <c r="I43" s="7">
        <f t="shared" si="27"/>
        <v>122</v>
      </c>
      <c r="J43" s="5"/>
      <c r="K43" s="6"/>
      <c r="L43" s="7"/>
      <c r="M43" s="5"/>
      <c r="N43" s="6"/>
      <c r="O43" s="7"/>
      <c r="P43" s="5">
        <v>26</v>
      </c>
      <c r="Q43" s="6">
        <v>31</v>
      </c>
      <c r="R43" s="7">
        <f t="shared" si="37"/>
        <v>192</v>
      </c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6"/>
      <c r="AH43" s="7"/>
      <c r="AI43" s="5"/>
      <c r="AJ43" s="6"/>
      <c r="AK43" s="6"/>
      <c r="AL43" s="7"/>
      <c r="AM43" s="5"/>
      <c r="AN43" s="6"/>
      <c r="AO43" s="6"/>
      <c r="AP43" s="7"/>
      <c r="AQ43" s="5"/>
      <c r="AR43" s="6"/>
      <c r="AS43" s="6"/>
      <c r="AT43" s="7"/>
      <c r="AU43" s="5"/>
      <c r="AV43" s="6"/>
      <c r="AW43" s="6"/>
      <c r="AX43" s="7"/>
      <c r="AY43" s="5"/>
      <c r="AZ43" s="6"/>
      <c r="BA43" s="6"/>
      <c r="BB43" s="7"/>
      <c r="BC43" s="5"/>
      <c r="BD43" s="6"/>
      <c r="BE43" s="6"/>
      <c r="BF43" s="7"/>
      <c r="BG43" s="5"/>
      <c r="BH43" s="6"/>
      <c r="BI43" s="6"/>
      <c r="BJ43" s="7"/>
    </row>
    <row r="44" spans="1:62" x14ac:dyDescent="0.25">
      <c r="A44" s="31" t="s">
        <v>113</v>
      </c>
      <c r="B44" s="31" t="s">
        <v>22</v>
      </c>
      <c r="C44" s="31">
        <v>907</v>
      </c>
      <c r="D44" s="5"/>
      <c r="E44" s="6"/>
      <c r="F44" s="7"/>
      <c r="G44" s="5">
        <v>40</v>
      </c>
      <c r="H44" s="6">
        <v>50</v>
      </c>
      <c r="I44" s="7">
        <f t="shared" si="27"/>
        <v>120</v>
      </c>
      <c r="J44" s="5"/>
      <c r="K44" s="6"/>
      <c r="L44" s="7"/>
      <c r="M44" s="5"/>
      <c r="N44" s="6"/>
      <c r="O44" s="7"/>
      <c r="P44" s="5">
        <v>29</v>
      </c>
      <c r="Q44" s="6">
        <v>31</v>
      </c>
      <c r="R44" s="7">
        <f t="shared" si="37"/>
        <v>182</v>
      </c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6"/>
      <c r="AH44" s="7"/>
      <c r="AI44" s="5"/>
      <c r="AJ44" s="6"/>
      <c r="AK44" s="6"/>
      <c r="AL44" s="7"/>
      <c r="AM44" s="5"/>
      <c r="AN44" s="6"/>
      <c r="AO44" s="6"/>
      <c r="AP44" s="7"/>
      <c r="AQ44" s="5"/>
      <c r="AR44" s="6"/>
      <c r="AS44" s="6"/>
      <c r="AT44" s="7"/>
      <c r="AU44" s="5"/>
      <c r="AV44" s="6"/>
      <c r="AW44" s="6"/>
      <c r="AX44" s="7"/>
      <c r="AY44" s="5"/>
      <c r="AZ44" s="6"/>
      <c r="BA44" s="6"/>
      <c r="BB44" s="7"/>
      <c r="BC44" s="5"/>
      <c r="BD44" s="6"/>
      <c r="BE44" s="6"/>
      <c r="BF44" s="7"/>
      <c r="BG44" s="5"/>
      <c r="BH44" s="6"/>
      <c r="BI44" s="6"/>
      <c r="BJ44" s="7"/>
    </row>
    <row r="45" spans="1:62" x14ac:dyDescent="0.25">
      <c r="A45" s="31" t="s">
        <v>114</v>
      </c>
      <c r="B45" s="31" t="s">
        <v>57</v>
      </c>
      <c r="C45" s="31">
        <v>1013</v>
      </c>
      <c r="D45" s="5"/>
      <c r="E45" s="6"/>
      <c r="F45" s="7"/>
      <c r="G45" s="5">
        <v>41</v>
      </c>
      <c r="H45" s="6">
        <v>50</v>
      </c>
      <c r="I45" s="7">
        <f t="shared" si="27"/>
        <v>118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6"/>
      <c r="AH45" s="7"/>
      <c r="AI45" s="5"/>
      <c r="AJ45" s="6"/>
      <c r="AK45" s="6"/>
      <c r="AL45" s="7"/>
      <c r="AM45" s="5"/>
      <c r="AN45" s="6"/>
      <c r="AO45" s="6"/>
      <c r="AP45" s="7"/>
      <c r="AQ45" s="5"/>
      <c r="AR45" s="6"/>
      <c r="AS45" s="6"/>
      <c r="AT45" s="7"/>
      <c r="AU45" s="5"/>
      <c r="AV45" s="6"/>
      <c r="AW45" s="6"/>
      <c r="AX45" s="7"/>
      <c r="AY45" s="5"/>
      <c r="AZ45" s="6"/>
      <c r="BA45" s="6"/>
      <c r="BB45" s="7"/>
      <c r="BC45" s="5"/>
      <c r="BD45" s="6"/>
      <c r="BE45" s="6"/>
      <c r="BF45" s="7"/>
      <c r="BG45" s="5"/>
      <c r="BH45" s="6"/>
      <c r="BI45" s="6"/>
      <c r="BJ45" s="7"/>
    </row>
    <row r="46" spans="1:62" x14ac:dyDescent="0.25">
      <c r="A46" s="31" t="s">
        <v>115</v>
      </c>
      <c r="B46" s="31" t="s">
        <v>59</v>
      </c>
      <c r="C46" s="31">
        <v>1099</v>
      </c>
      <c r="D46" s="5"/>
      <c r="E46" s="6"/>
      <c r="F46" s="7"/>
      <c r="G46" s="5">
        <v>42</v>
      </c>
      <c r="H46" s="6">
        <v>50</v>
      </c>
      <c r="I46" s="7">
        <f t="shared" si="27"/>
        <v>116</v>
      </c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6"/>
      <c r="AH46" s="7"/>
      <c r="AI46" s="5"/>
      <c r="AJ46" s="6"/>
      <c r="AK46" s="6"/>
      <c r="AL46" s="7"/>
      <c r="AM46" s="5"/>
      <c r="AN46" s="6"/>
      <c r="AO46" s="6"/>
      <c r="AP46" s="7"/>
      <c r="AQ46" s="5"/>
      <c r="AR46" s="6"/>
      <c r="AS46" s="6"/>
      <c r="AT46" s="7"/>
      <c r="AU46" s="5"/>
      <c r="AV46" s="6"/>
      <c r="AW46" s="6"/>
      <c r="AX46" s="7"/>
      <c r="AY46" s="5"/>
      <c r="AZ46" s="6"/>
      <c r="BA46" s="6"/>
      <c r="BB46" s="7"/>
      <c r="BC46" s="5"/>
      <c r="BD46" s="6"/>
      <c r="BE46" s="6"/>
      <c r="BF46" s="7"/>
      <c r="BG46" s="5"/>
      <c r="BH46" s="6"/>
      <c r="BI46" s="6"/>
      <c r="BJ46" s="7"/>
    </row>
    <row r="47" spans="1:62" s="26" customFormat="1" x14ac:dyDescent="0.25">
      <c r="A47" s="31" t="s">
        <v>116</v>
      </c>
      <c r="B47" s="31" t="s">
        <v>100</v>
      </c>
      <c r="C47" s="31">
        <v>1284</v>
      </c>
      <c r="D47" s="5"/>
      <c r="E47" s="6"/>
      <c r="F47" s="7"/>
      <c r="G47" s="5">
        <v>43</v>
      </c>
      <c r="H47" s="6">
        <v>50</v>
      </c>
      <c r="I47" s="7">
        <f t="shared" si="27"/>
        <v>114</v>
      </c>
      <c r="J47" s="5">
        <v>27</v>
      </c>
      <c r="K47" s="6">
        <v>35</v>
      </c>
      <c r="L47" s="7">
        <f>100+0+(100-TRUNC(J47/K47*100))</f>
        <v>123</v>
      </c>
      <c r="M47" s="5">
        <v>18</v>
      </c>
      <c r="N47" s="6">
        <v>22</v>
      </c>
      <c r="O47" s="7">
        <f t="shared" ref="O47" si="40">100+0+(100-TRUNC(M47/N47*100))</f>
        <v>119</v>
      </c>
      <c r="P47" s="5">
        <v>28</v>
      </c>
      <c r="Q47" s="6">
        <v>31</v>
      </c>
      <c r="R47" s="7">
        <f t="shared" ref="R47" si="41">100+75+(100-TRUNC(P47/Q47*100))</f>
        <v>185</v>
      </c>
      <c r="S47" s="5">
        <v>23</v>
      </c>
      <c r="T47" s="6">
        <v>24</v>
      </c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6"/>
      <c r="AH47" s="7"/>
      <c r="AI47" s="5"/>
      <c r="AJ47" s="6"/>
      <c r="AK47" s="6"/>
      <c r="AL47" s="7"/>
      <c r="AM47" s="5"/>
      <c r="AN47" s="6"/>
      <c r="AO47" s="6"/>
      <c r="AP47" s="7"/>
      <c r="AQ47" s="5"/>
      <c r="AR47" s="6"/>
      <c r="AS47" s="6"/>
      <c r="AT47" s="7"/>
      <c r="AU47" s="5"/>
      <c r="AV47" s="6"/>
      <c r="AW47" s="6"/>
      <c r="AX47" s="7"/>
      <c r="AY47" s="5"/>
      <c r="AZ47" s="6"/>
      <c r="BA47" s="6"/>
      <c r="BB47" s="7"/>
      <c r="BC47" s="5"/>
      <c r="BD47" s="6"/>
      <c r="BE47" s="6"/>
      <c r="BF47" s="7"/>
      <c r="BG47" s="5"/>
      <c r="BH47" s="6"/>
      <c r="BI47" s="6"/>
      <c r="BJ47" s="7"/>
    </row>
    <row r="48" spans="1:62" s="26" customFormat="1" x14ac:dyDescent="0.25">
      <c r="A48" s="31" t="s">
        <v>117</v>
      </c>
      <c r="B48" s="31" t="s">
        <v>59</v>
      </c>
      <c r="C48" s="31">
        <v>1098</v>
      </c>
      <c r="D48" s="5"/>
      <c r="E48" s="6"/>
      <c r="F48" s="7"/>
      <c r="G48" s="5">
        <v>44</v>
      </c>
      <c r="H48" s="6">
        <v>50</v>
      </c>
      <c r="I48" s="7">
        <f t="shared" si="27"/>
        <v>112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6"/>
      <c r="AH48" s="7"/>
      <c r="AI48" s="5"/>
      <c r="AJ48" s="6"/>
      <c r="AK48" s="6"/>
      <c r="AL48" s="7"/>
      <c r="AM48" s="5"/>
      <c r="AN48" s="6"/>
      <c r="AO48" s="6"/>
      <c r="AP48" s="7"/>
      <c r="AQ48" s="5"/>
      <c r="AR48" s="6"/>
      <c r="AS48" s="6"/>
      <c r="AT48" s="7"/>
      <c r="AU48" s="5"/>
      <c r="AV48" s="6"/>
      <c r="AW48" s="6"/>
      <c r="AX48" s="7"/>
      <c r="AY48" s="5"/>
      <c r="AZ48" s="6"/>
      <c r="BA48" s="6"/>
      <c r="BB48" s="7"/>
      <c r="BC48" s="5"/>
      <c r="BD48" s="6"/>
      <c r="BE48" s="6"/>
      <c r="BF48" s="7"/>
      <c r="BG48" s="5"/>
      <c r="BH48" s="6"/>
      <c r="BI48" s="6"/>
      <c r="BJ48" s="7"/>
    </row>
    <row r="49" spans="1:62" s="26" customFormat="1" x14ac:dyDescent="0.25">
      <c r="A49" s="31" t="s">
        <v>118</v>
      </c>
      <c r="B49" s="31" t="s">
        <v>64</v>
      </c>
      <c r="C49" s="31">
        <v>1088</v>
      </c>
      <c r="D49" s="5"/>
      <c r="E49" s="6"/>
      <c r="F49" s="7"/>
      <c r="G49" s="5">
        <v>47</v>
      </c>
      <c r="H49" s="6">
        <v>50</v>
      </c>
      <c r="I49" s="7">
        <f t="shared" si="27"/>
        <v>106</v>
      </c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6"/>
      <c r="AH49" s="7"/>
      <c r="AI49" s="5"/>
      <c r="AJ49" s="6"/>
      <c r="AK49" s="6"/>
      <c r="AL49" s="7"/>
      <c r="AM49" s="5"/>
      <c r="AN49" s="6"/>
      <c r="AO49" s="6"/>
      <c r="AP49" s="7"/>
      <c r="AQ49" s="5"/>
      <c r="AR49" s="6"/>
      <c r="AS49" s="6"/>
      <c r="AT49" s="7"/>
      <c r="AU49" s="5"/>
      <c r="AV49" s="6"/>
      <c r="AW49" s="6"/>
      <c r="AX49" s="7"/>
      <c r="AY49" s="5"/>
      <c r="AZ49" s="6"/>
      <c r="BA49" s="6"/>
      <c r="BB49" s="7"/>
      <c r="BC49" s="5"/>
      <c r="BD49" s="6"/>
      <c r="BE49" s="6"/>
      <c r="BF49" s="7"/>
      <c r="BG49" s="5"/>
      <c r="BH49" s="6"/>
      <c r="BI49" s="6"/>
      <c r="BJ49" s="7"/>
    </row>
    <row r="50" spans="1:62" s="26" customFormat="1" x14ac:dyDescent="0.25">
      <c r="A50" s="31" t="s">
        <v>119</v>
      </c>
      <c r="B50" s="31" t="s">
        <v>39</v>
      </c>
      <c r="C50" s="31">
        <v>1469</v>
      </c>
      <c r="D50" s="5"/>
      <c r="E50" s="6"/>
      <c r="F50" s="7"/>
      <c r="G50" s="5">
        <v>48</v>
      </c>
      <c r="H50" s="6">
        <v>50</v>
      </c>
      <c r="I50" s="7">
        <f t="shared" si="27"/>
        <v>104</v>
      </c>
      <c r="J50" s="5"/>
      <c r="K50" s="6"/>
      <c r="L50" s="7"/>
      <c r="M50" s="5"/>
      <c r="N50" s="6"/>
      <c r="O50" s="7"/>
      <c r="P50" s="5">
        <v>30</v>
      </c>
      <c r="Q50" s="6">
        <v>31</v>
      </c>
      <c r="R50" s="7">
        <f t="shared" ref="R50" si="42">100+75+(100-TRUNC(P50/Q50*100))</f>
        <v>179</v>
      </c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6"/>
      <c r="AH50" s="7"/>
      <c r="AI50" s="5"/>
      <c r="AJ50" s="6"/>
      <c r="AK50" s="6"/>
      <c r="AL50" s="7"/>
      <c r="AM50" s="5"/>
      <c r="AN50" s="6"/>
      <c r="AO50" s="6"/>
      <c r="AP50" s="7"/>
      <c r="AQ50" s="5"/>
      <c r="AR50" s="6"/>
      <c r="AS50" s="6"/>
      <c r="AT50" s="7"/>
      <c r="AU50" s="5"/>
      <c r="AV50" s="6"/>
      <c r="AW50" s="6"/>
      <c r="AX50" s="7"/>
      <c r="AY50" s="5"/>
      <c r="AZ50" s="6"/>
      <c r="BA50" s="6"/>
      <c r="BB50" s="7"/>
      <c r="BC50" s="5"/>
      <c r="BD50" s="6"/>
      <c r="BE50" s="6"/>
      <c r="BF50" s="7"/>
      <c r="BG50" s="5"/>
      <c r="BH50" s="6"/>
      <c r="BI50" s="6"/>
      <c r="BJ50" s="7"/>
    </row>
    <row r="51" spans="1:62" s="26" customFormat="1" x14ac:dyDescent="0.25">
      <c r="A51" s="31" t="s">
        <v>120</v>
      </c>
      <c r="B51" s="31" t="s">
        <v>22</v>
      </c>
      <c r="C51" s="31">
        <v>911</v>
      </c>
      <c r="D51" s="5"/>
      <c r="E51" s="6"/>
      <c r="F51" s="7"/>
      <c r="G51" s="5">
        <v>49</v>
      </c>
      <c r="H51" s="6">
        <v>50</v>
      </c>
      <c r="I51" s="7">
        <f t="shared" si="27"/>
        <v>102</v>
      </c>
      <c r="J51" s="5">
        <v>35</v>
      </c>
      <c r="K51" s="6">
        <v>35</v>
      </c>
      <c r="L51" s="7">
        <f>100+0+(100-TRUNC(J51/K51*100))</f>
        <v>100</v>
      </c>
      <c r="M51" s="5">
        <v>19</v>
      </c>
      <c r="N51" s="6">
        <v>22</v>
      </c>
      <c r="O51" s="7">
        <f t="shared" ref="O51" si="43">100+0+(100-TRUNC(M51/N51*100))</f>
        <v>114</v>
      </c>
      <c r="P51" s="5"/>
      <c r="Q51" s="6"/>
      <c r="R51" s="7"/>
      <c r="S51" s="5">
        <v>24</v>
      </c>
      <c r="T51" s="6">
        <v>24</v>
      </c>
      <c r="U51" s="7"/>
      <c r="V51" s="5">
        <v>24</v>
      </c>
      <c r="W51" s="6">
        <v>24</v>
      </c>
      <c r="X51" s="7">
        <f t="shared" ref="X51:X54" si="44">100+0+(100-TRUNC(V51/W51*100))</f>
        <v>100</v>
      </c>
      <c r="Y51" s="5"/>
      <c r="Z51" s="6"/>
      <c r="AA51" s="7"/>
      <c r="AB51" s="5"/>
      <c r="AC51" s="6"/>
      <c r="AD51" s="7"/>
      <c r="AE51" s="5"/>
      <c r="AF51" s="6"/>
      <c r="AG51" s="6"/>
      <c r="AH51" s="7"/>
      <c r="AI51" s="5"/>
      <c r="AJ51" s="6"/>
      <c r="AK51" s="6"/>
      <c r="AL51" s="7"/>
      <c r="AM51" s="5"/>
      <c r="AN51" s="6"/>
      <c r="AO51" s="6"/>
      <c r="AP51" s="7"/>
      <c r="AQ51" s="5"/>
      <c r="AR51" s="6"/>
      <c r="AS51" s="6"/>
      <c r="AT51" s="7"/>
      <c r="AU51" s="5"/>
      <c r="AV51" s="6"/>
      <c r="AW51" s="6"/>
      <c r="AX51" s="7"/>
      <c r="AY51" s="5"/>
      <c r="AZ51" s="6"/>
      <c r="BA51" s="6"/>
      <c r="BB51" s="7"/>
      <c r="BC51" s="5"/>
      <c r="BD51" s="6"/>
      <c r="BE51" s="6"/>
      <c r="BF51" s="7"/>
      <c r="BG51" s="5"/>
      <c r="BH51" s="6"/>
      <c r="BI51" s="6"/>
      <c r="BJ51" s="7"/>
    </row>
    <row r="52" spans="1:62" s="26" customFormat="1" x14ac:dyDescent="0.25">
      <c r="A52" s="31" t="s">
        <v>121</v>
      </c>
      <c r="B52" s="31" t="s">
        <v>39</v>
      </c>
      <c r="C52" s="31">
        <v>1468</v>
      </c>
      <c r="D52" s="5"/>
      <c r="E52" s="6"/>
      <c r="F52" s="7"/>
      <c r="G52" s="5">
        <v>50</v>
      </c>
      <c r="H52" s="6">
        <v>50</v>
      </c>
      <c r="I52" s="7">
        <f t="shared" si="27"/>
        <v>100</v>
      </c>
      <c r="J52" s="5"/>
      <c r="K52" s="6"/>
      <c r="L52" s="7"/>
      <c r="M52" s="5"/>
      <c r="N52" s="6"/>
      <c r="O52" s="7"/>
      <c r="P52" s="5">
        <v>31</v>
      </c>
      <c r="Q52" s="6">
        <v>31</v>
      </c>
      <c r="R52" s="7">
        <f t="shared" ref="R52:R54" si="45">100+75+(100-TRUNC(P52/Q52*100))</f>
        <v>175</v>
      </c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6"/>
      <c r="AH52" s="7"/>
      <c r="AI52" s="5"/>
      <c r="AJ52" s="6"/>
      <c r="AK52" s="6"/>
      <c r="AL52" s="7"/>
      <c r="AM52" s="5"/>
      <c r="AN52" s="6"/>
      <c r="AO52" s="6"/>
      <c r="AP52" s="7"/>
      <c r="AQ52" s="5"/>
      <c r="AR52" s="6"/>
      <c r="AS52" s="6"/>
      <c r="AT52" s="7"/>
      <c r="AU52" s="5"/>
      <c r="AV52" s="6"/>
      <c r="AW52" s="6"/>
      <c r="AX52" s="7"/>
      <c r="AY52" s="5"/>
      <c r="AZ52" s="6"/>
      <c r="BA52" s="6"/>
      <c r="BB52" s="7"/>
      <c r="BC52" s="5"/>
      <c r="BD52" s="6"/>
      <c r="BE52" s="6"/>
      <c r="BF52" s="7"/>
      <c r="BG52" s="5"/>
      <c r="BH52" s="6"/>
      <c r="BI52" s="6"/>
      <c r="BJ52" s="7"/>
    </row>
    <row r="53" spans="1:62" s="26" customFormat="1" x14ac:dyDescent="0.25">
      <c r="A53" s="31" t="s">
        <v>151</v>
      </c>
      <c r="B53" s="31" t="s">
        <v>22</v>
      </c>
      <c r="C53" s="31">
        <v>1116</v>
      </c>
      <c r="D53" s="5"/>
      <c r="E53" s="6"/>
      <c r="F53" s="7"/>
      <c r="G53" s="5"/>
      <c r="H53" s="6"/>
      <c r="I53" s="7"/>
      <c r="J53" s="5">
        <v>13</v>
      </c>
      <c r="K53" s="6">
        <v>35</v>
      </c>
      <c r="L53" s="7">
        <f t="shared" ref="L53:L58" si="46">100+0+(100-TRUNC(J53/K53*100))</f>
        <v>163</v>
      </c>
      <c r="M53" s="5"/>
      <c r="N53" s="6"/>
      <c r="O53" s="7"/>
      <c r="P53" s="5">
        <v>8</v>
      </c>
      <c r="Q53" s="6">
        <v>31</v>
      </c>
      <c r="R53" s="7">
        <f t="shared" si="45"/>
        <v>250</v>
      </c>
      <c r="S53" s="5"/>
      <c r="T53" s="6"/>
      <c r="U53" s="7"/>
      <c r="V53" s="5">
        <v>2</v>
      </c>
      <c r="W53" s="6">
        <v>24</v>
      </c>
      <c r="X53" s="7">
        <f t="shared" si="44"/>
        <v>192</v>
      </c>
      <c r="Y53" s="5">
        <v>17</v>
      </c>
      <c r="Z53" s="6">
        <v>59</v>
      </c>
      <c r="AA53" s="7">
        <f>100+50+(100-TRUNC(Y53/Z53*100))</f>
        <v>222</v>
      </c>
      <c r="AB53" s="5"/>
      <c r="AC53" s="6"/>
      <c r="AD53" s="7"/>
      <c r="AE53" s="5"/>
      <c r="AF53" s="6"/>
      <c r="AG53" s="6"/>
      <c r="AH53" s="7"/>
      <c r="AI53" s="5"/>
      <c r="AJ53" s="6"/>
      <c r="AK53" s="6"/>
      <c r="AL53" s="7"/>
      <c r="AM53" s="5"/>
      <c r="AN53" s="6"/>
      <c r="AO53" s="6"/>
      <c r="AP53" s="7"/>
      <c r="AQ53" s="5"/>
      <c r="AR53" s="6"/>
      <c r="AS53" s="6"/>
      <c r="AT53" s="7"/>
      <c r="AU53" s="5"/>
      <c r="AV53" s="6"/>
      <c r="AW53" s="6"/>
      <c r="AX53" s="7"/>
      <c r="AY53" s="5"/>
      <c r="AZ53" s="6"/>
      <c r="BA53" s="6"/>
      <c r="BB53" s="7"/>
      <c r="BC53" s="5"/>
      <c r="BD53" s="6"/>
      <c r="BE53" s="6"/>
      <c r="BF53" s="7"/>
      <c r="BG53" s="5"/>
      <c r="BH53" s="6"/>
      <c r="BI53" s="6"/>
      <c r="BJ53" s="7"/>
    </row>
    <row r="54" spans="1:62" s="26" customFormat="1" x14ac:dyDescent="0.25">
      <c r="A54" s="31" t="s">
        <v>152</v>
      </c>
      <c r="B54" s="31" t="s">
        <v>32</v>
      </c>
      <c r="C54" s="31">
        <v>1276</v>
      </c>
      <c r="D54" s="5"/>
      <c r="E54" s="6"/>
      <c r="F54" s="7"/>
      <c r="G54" s="5"/>
      <c r="H54" s="6"/>
      <c r="I54" s="7"/>
      <c r="J54" s="5">
        <v>18</v>
      </c>
      <c r="K54" s="6">
        <v>35</v>
      </c>
      <c r="L54" s="7">
        <f t="shared" si="46"/>
        <v>149</v>
      </c>
      <c r="M54" s="5"/>
      <c r="N54" s="6"/>
      <c r="O54" s="7"/>
      <c r="P54" s="5">
        <v>23</v>
      </c>
      <c r="Q54" s="6">
        <v>31</v>
      </c>
      <c r="R54" s="7">
        <f t="shared" si="45"/>
        <v>201</v>
      </c>
      <c r="S54" s="5"/>
      <c r="T54" s="6"/>
      <c r="U54" s="7"/>
      <c r="V54" s="5">
        <v>14</v>
      </c>
      <c r="W54" s="6">
        <v>24</v>
      </c>
      <c r="X54" s="7">
        <f t="shared" si="44"/>
        <v>142</v>
      </c>
      <c r="Y54" s="5"/>
      <c r="Z54" s="6"/>
      <c r="AA54" s="7"/>
      <c r="AB54" s="5"/>
      <c r="AC54" s="6"/>
      <c r="AD54" s="7"/>
      <c r="AE54" s="5"/>
      <c r="AF54" s="6"/>
      <c r="AG54" s="6"/>
      <c r="AH54" s="7"/>
      <c r="AI54" s="5"/>
      <c r="AJ54" s="6"/>
      <c r="AK54" s="6"/>
      <c r="AL54" s="7"/>
      <c r="AM54" s="5"/>
      <c r="AN54" s="6"/>
      <c r="AO54" s="6"/>
      <c r="AP54" s="7"/>
      <c r="AQ54" s="5"/>
      <c r="AR54" s="6"/>
      <c r="AS54" s="6"/>
      <c r="AT54" s="7"/>
      <c r="AU54" s="5"/>
      <c r="AV54" s="6"/>
      <c r="AW54" s="6"/>
      <c r="AX54" s="7"/>
      <c r="AY54" s="5"/>
      <c r="AZ54" s="6"/>
      <c r="BA54" s="6"/>
      <c r="BB54" s="7"/>
      <c r="BC54" s="5"/>
      <c r="BD54" s="6"/>
      <c r="BE54" s="6"/>
      <c r="BF54" s="7"/>
      <c r="BG54" s="5"/>
      <c r="BH54" s="6"/>
      <c r="BI54" s="6"/>
      <c r="BJ54" s="7"/>
    </row>
    <row r="55" spans="1:62" s="26" customFormat="1" x14ac:dyDescent="0.25">
      <c r="A55" s="31" t="s">
        <v>153</v>
      </c>
      <c r="B55" s="31" t="s">
        <v>22</v>
      </c>
      <c r="C55" s="31">
        <v>1913</v>
      </c>
      <c r="D55" s="5"/>
      <c r="E55" s="6"/>
      <c r="F55" s="7"/>
      <c r="G55" s="5"/>
      <c r="H55" s="6"/>
      <c r="I55" s="7"/>
      <c r="J55" s="5">
        <v>26</v>
      </c>
      <c r="K55" s="6">
        <v>35</v>
      </c>
      <c r="L55" s="7">
        <f t="shared" si="46"/>
        <v>126</v>
      </c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6"/>
      <c r="AH55" s="7"/>
      <c r="AI55" s="5"/>
      <c r="AJ55" s="6"/>
      <c r="AK55" s="6"/>
      <c r="AL55" s="7"/>
      <c r="AM55" s="5"/>
      <c r="AN55" s="6"/>
      <c r="AO55" s="6"/>
      <c r="AP55" s="7"/>
      <c r="AQ55" s="5"/>
      <c r="AR55" s="6"/>
      <c r="AS55" s="6"/>
      <c r="AT55" s="7"/>
      <c r="AU55" s="5"/>
      <c r="AV55" s="6"/>
      <c r="AW55" s="6"/>
      <c r="AX55" s="7"/>
      <c r="AY55" s="5"/>
      <c r="AZ55" s="6"/>
      <c r="BA55" s="6"/>
      <c r="BB55" s="7"/>
      <c r="BC55" s="5"/>
      <c r="BD55" s="6"/>
      <c r="BE55" s="6"/>
      <c r="BF55" s="7"/>
      <c r="BG55" s="5"/>
      <c r="BH55" s="6"/>
      <c r="BI55" s="6"/>
      <c r="BJ55" s="7"/>
    </row>
    <row r="56" spans="1:62" s="26" customFormat="1" x14ac:dyDescent="0.25">
      <c r="A56" s="31" t="s">
        <v>154</v>
      </c>
      <c r="B56" s="31" t="s">
        <v>22</v>
      </c>
      <c r="C56" s="31">
        <v>1454</v>
      </c>
      <c r="D56" s="5"/>
      <c r="E56" s="6"/>
      <c r="F56" s="7"/>
      <c r="G56" s="5"/>
      <c r="H56" s="6"/>
      <c r="I56" s="7"/>
      <c r="J56" s="5">
        <v>30</v>
      </c>
      <c r="K56" s="6">
        <v>35</v>
      </c>
      <c r="L56" s="7">
        <f t="shared" si="46"/>
        <v>115</v>
      </c>
      <c r="M56" s="5">
        <v>16</v>
      </c>
      <c r="N56" s="6">
        <v>22</v>
      </c>
      <c r="O56" s="7">
        <f t="shared" ref="O56" si="47">100+0+(100-TRUNC(M56/N56*100))</f>
        <v>128</v>
      </c>
      <c r="P56" s="5">
        <v>27</v>
      </c>
      <c r="Q56" s="6">
        <v>31</v>
      </c>
      <c r="R56" s="7">
        <f t="shared" ref="R56" si="48">100+75+(100-TRUNC(P56/Q56*100))</f>
        <v>188</v>
      </c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6"/>
      <c r="AH56" s="7"/>
      <c r="AI56" s="5"/>
      <c r="AJ56" s="6"/>
      <c r="AK56" s="6"/>
      <c r="AL56" s="7"/>
      <c r="AM56" s="5"/>
      <c r="AN56" s="6"/>
      <c r="AO56" s="6"/>
      <c r="AP56" s="7"/>
      <c r="AQ56" s="5"/>
      <c r="AR56" s="6"/>
      <c r="AS56" s="6"/>
      <c r="AT56" s="7"/>
      <c r="AU56" s="5"/>
      <c r="AV56" s="6"/>
      <c r="AW56" s="6"/>
      <c r="AX56" s="7"/>
      <c r="AY56" s="5"/>
      <c r="AZ56" s="6"/>
      <c r="BA56" s="6"/>
      <c r="BB56" s="7"/>
      <c r="BC56" s="5"/>
      <c r="BD56" s="6"/>
      <c r="BE56" s="6"/>
      <c r="BF56" s="7"/>
      <c r="BG56" s="5"/>
      <c r="BH56" s="6"/>
      <c r="BI56" s="6"/>
      <c r="BJ56" s="7"/>
    </row>
    <row r="57" spans="1:62" s="26" customFormat="1" x14ac:dyDescent="0.25">
      <c r="A57" s="31" t="s">
        <v>155</v>
      </c>
      <c r="B57" s="31" t="s">
        <v>22</v>
      </c>
      <c r="C57" s="31">
        <v>1803</v>
      </c>
      <c r="D57" s="5"/>
      <c r="E57" s="6"/>
      <c r="F57" s="7"/>
      <c r="G57" s="5"/>
      <c r="H57" s="6"/>
      <c r="I57" s="7"/>
      <c r="J57" s="5">
        <v>32</v>
      </c>
      <c r="K57" s="6">
        <v>35</v>
      </c>
      <c r="L57" s="7">
        <f t="shared" si="46"/>
        <v>109</v>
      </c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6"/>
      <c r="AH57" s="7"/>
      <c r="AI57" s="5"/>
      <c r="AJ57" s="6"/>
      <c r="AK57" s="6"/>
      <c r="AL57" s="7"/>
      <c r="AM57" s="5"/>
      <c r="AN57" s="6"/>
      <c r="AO57" s="6"/>
      <c r="AP57" s="7"/>
      <c r="AQ57" s="5"/>
      <c r="AR57" s="6"/>
      <c r="AS57" s="6"/>
      <c r="AT57" s="7"/>
      <c r="AU57" s="5"/>
      <c r="AV57" s="6"/>
      <c r="AW57" s="6"/>
      <c r="AX57" s="7"/>
      <c r="AY57" s="5"/>
      <c r="AZ57" s="6"/>
      <c r="BA57" s="6"/>
      <c r="BB57" s="7"/>
      <c r="BC57" s="5"/>
      <c r="BD57" s="6"/>
      <c r="BE57" s="6"/>
      <c r="BF57" s="7"/>
      <c r="BG57" s="5"/>
      <c r="BH57" s="6"/>
      <c r="BI57" s="6"/>
      <c r="BJ57" s="7"/>
    </row>
    <row r="58" spans="1:62" s="26" customFormat="1" x14ac:dyDescent="0.25">
      <c r="A58" s="31" t="s">
        <v>156</v>
      </c>
      <c r="B58" s="31" t="s">
        <v>22</v>
      </c>
      <c r="C58" s="31">
        <v>1033</v>
      </c>
      <c r="D58" s="5"/>
      <c r="E58" s="6"/>
      <c r="F58" s="7"/>
      <c r="G58" s="5"/>
      <c r="H58" s="6"/>
      <c r="I58" s="7"/>
      <c r="J58" s="5">
        <v>34</v>
      </c>
      <c r="K58" s="6">
        <v>35</v>
      </c>
      <c r="L58" s="7">
        <f t="shared" si="46"/>
        <v>103</v>
      </c>
      <c r="M58" s="5">
        <v>20</v>
      </c>
      <c r="N58" s="6">
        <v>22</v>
      </c>
      <c r="O58" s="7">
        <f t="shared" ref="O58:O59" si="49">100+0+(100-TRUNC(M58/N58*100))</f>
        <v>110</v>
      </c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6"/>
      <c r="AH58" s="7"/>
      <c r="AI58" s="5"/>
      <c r="AJ58" s="6"/>
      <c r="AK58" s="6"/>
      <c r="AL58" s="7"/>
      <c r="AM58" s="5"/>
      <c r="AN58" s="6"/>
      <c r="AO58" s="6"/>
      <c r="AP58" s="7"/>
      <c r="AQ58" s="5"/>
      <c r="AR58" s="6"/>
      <c r="AS58" s="6"/>
      <c r="AT58" s="7"/>
      <c r="AU58" s="5"/>
      <c r="AV58" s="6"/>
      <c r="AW58" s="6"/>
      <c r="AX58" s="7"/>
      <c r="AY58" s="5"/>
      <c r="AZ58" s="6"/>
      <c r="BA58" s="6"/>
      <c r="BB58" s="7"/>
      <c r="BC58" s="5"/>
      <c r="BD58" s="6"/>
      <c r="BE58" s="6"/>
      <c r="BF58" s="7"/>
      <c r="BG58" s="5"/>
      <c r="BH58" s="6"/>
      <c r="BI58" s="6"/>
      <c r="BJ58" s="7"/>
    </row>
    <row r="59" spans="1:62" s="26" customFormat="1" x14ac:dyDescent="0.25">
      <c r="A59" s="31" t="s">
        <v>181</v>
      </c>
      <c r="B59" s="31" t="s">
        <v>59</v>
      </c>
      <c r="C59" s="31">
        <v>1231</v>
      </c>
      <c r="D59" s="5"/>
      <c r="E59" s="6"/>
      <c r="F59" s="7"/>
      <c r="G59" s="5"/>
      <c r="H59" s="6"/>
      <c r="I59" s="7"/>
      <c r="J59" s="5"/>
      <c r="K59" s="6"/>
      <c r="L59" s="7"/>
      <c r="M59" s="5">
        <v>21</v>
      </c>
      <c r="N59" s="6">
        <v>22</v>
      </c>
      <c r="O59" s="7">
        <f t="shared" si="49"/>
        <v>105</v>
      </c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6"/>
      <c r="AH59" s="7"/>
      <c r="AI59" s="5"/>
      <c r="AJ59" s="6"/>
      <c r="AK59" s="6"/>
      <c r="AL59" s="7"/>
      <c r="AM59" s="5"/>
      <c r="AN59" s="6"/>
      <c r="AO59" s="6"/>
      <c r="AP59" s="7"/>
      <c r="AQ59" s="5"/>
      <c r="AR59" s="6"/>
      <c r="AS59" s="6"/>
      <c r="AT59" s="7"/>
      <c r="AU59" s="5"/>
      <c r="AV59" s="6"/>
      <c r="AW59" s="6"/>
      <c r="AX59" s="7"/>
      <c r="AY59" s="5"/>
      <c r="AZ59" s="6"/>
      <c r="BA59" s="6"/>
      <c r="BB59" s="7"/>
      <c r="BC59" s="5"/>
      <c r="BD59" s="6"/>
      <c r="BE59" s="6"/>
      <c r="BF59" s="7"/>
      <c r="BG59" s="5"/>
      <c r="BH59" s="6"/>
      <c r="BI59" s="6"/>
      <c r="BJ59" s="7"/>
    </row>
    <row r="60" spans="1:62" s="26" customFormat="1" x14ac:dyDescent="0.25">
      <c r="A60" s="31" t="s">
        <v>201</v>
      </c>
      <c r="B60" s="31" t="s">
        <v>22</v>
      </c>
      <c r="C60" s="31">
        <v>1276</v>
      </c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>
        <v>15</v>
      </c>
      <c r="W60" s="6">
        <v>24</v>
      </c>
      <c r="X60" s="7">
        <f t="shared" ref="X60" si="50">100+0+(100-TRUNC(V60/W60*100))</f>
        <v>138</v>
      </c>
      <c r="Y60" s="5"/>
      <c r="Z60" s="6"/>
      <c r="AA60" s="7"/>
      <c r="AB60" s="5"/>
      <c r="AC60" s="6"/>
      <c r="AD60" s="7"/>
      <c r="AE60" s="5"/>
      <c r="AF60" s="6"/>
      <c r="AG60" s="6"/>
      <c r="AH60" s="7"/>
      <c r="AI60" s="5"/>
      <c r="AJ60" s="6"/>
      <c r="AK60" s="6"/>
      <c r="AL60" s="7"/>
      <c r="AM60" s="5"/>
      <c r="AN60" s="6"/>
      <c r="AO60" s="6"/>
      <c r="AP60" s="7"/>
      <c r="AQ60" s="5"/>
      <c r="AR60" s="6"/>
      <c r="AS60" s="6"/>
      <c r="AT60" s="7"/>
      <c r="AU60" s="5"/>
      <c r="AV60" s="6"/>
      <c r="AW60" s="6"/>
      <c r="AX60" s="7"/>
      <c r="AY60" s="5"/>
      <c r="AZ60" s="6"/>
      <c r="BA60" s="6"/>
      <c r="BB60" s="7"/>
      <c r="BC60" s="5"/>
      <c r="BD60" s="6"/>
      <c r="BE60" s="6"/>
      <c r="BF60" s="7"/>
      <c r="BG60" s="5"/>
      <c r="BH60" s="6"/>
      <c r="BI60" s="6"/>
      <c r="BJ60" s="7"/>
    </row>
    <row r="61" spans="1:62" s="26" customFormat="1" x14ac:dyDescent="0.25">
      <c r="A61" s="31"/>
      <c r="B61" s="31"/>
      <c r="C61" s="31"/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6"/>
      <c r="AH61" s="7"/>
      <c r="AI61" s="5"/>
      <c r="AJ61" s="6"/>
      <c r="AK61" s="6"/>
      <c r="AL61" s="7"/>
      <c r="AM61" s="5"/>
      <c r="AN61" s="6"/>
      <c r="AO61" s="6"/>
      <c r="AP61" s="7"/>
      <c r="AQ61" s="5"/>
      <c r="AR61" s="6"/>
      <c r="AS61" s="6"/>
      <c r="AT61" s="7"/>
      <c r="AU61" s="5"/>
      <c r="AV61" s="6"/>
      <c r="AW61" s="6"/>
      <c r="AX61" s="7"/>
      <c r="AY61" s="5"/>
      <c r="AZ61" s="6"/>
      <c r="BA61" s="6"/>
      <c r="BB61" s="7"/>
      <c r="BC61" s="5"/>
      <c r="BD61" s="6"/>
      <c r="BE61" s="6"/>
      <c r="BF61" s="7"/>
      <c r="BG61" s="5"/>
      <c r="BH61" s="6"/>
      <c r="BI61" s="6"/>
      <c r="BJ61" s="7"/>
    </row>
    <row r="62" spans="1:62" x14ac:dyDescent="0.25">
      <c r="A62" s="1" t="s">
        <v>4</v>
      </c>
      <c r="B62" s="1"/>
      <c r="C62" s="1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6"/>
      <c r="AH62" s="7"/>
      <c r="AI62" s="5"/>
      <c r="AJ62" s="6"/>
      <c r="AK62" s="6"/>
      <c r="AL62" s="7"/>
      <c r="AM62" s="5"/>
      <c r="AN62" s="6"/>
      <c r="AO62" s="6"/>
      <c r="AP62" s="7"/>
      <c r="AQ62" s="5"/>
      <c r="AR62" s="6"/>
      <c r="AS62" s="6"/>
      <c r="AT62" s="7"/>
      <c r="AU62" s="5"/>
      <c r="AV62" s="6"/>
      <c r="AW62" s="6"/>
      <c r="AX62" s="7"/>
      <c r="AY62" s="5"/>
      <c r="AZ62" s="6"/>
      <c r="BA62" s="6"/>
      <c r="BB62" s="7"/>
      <c r="BC62" s="5"/>
      <c r="BD62" s="6"/>
      <c r="BE62" s="6"/>
      <c r="BF62" s="7"/>
      <c r="BG62" s="5"/>
      <c r="BH62" s="6"/>
      <c r="BI62" s="6"/>
      <c r="BJ62" s="7"/>
    </row>
    <row r="63" spans="1:62" x14ac:dyDescent="0.25"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6"/>
      <c r="AH63" s="7"/>
      <c r="AI63" s="5"/>
      <c r="AJ63" s="6"/>
      <c r="AK63" s="6"/>
      <c r="AL63" s="7"/>
      <c r="AM63" s="5"/>
      <c r="AN63" s="6"/>
      <c r="AO63" s="6"/>
      <c r="AP63" s="7"/>
      <c r="AQ63" s="5"/>
      <c r="AR63" s="6"/>
      <c r="AS63" s="6"/>
      <c r="AT63" s="7"/>
      <c r="AU63" s="5"/>
      <c r="AV63" s="6"/>
      <c r="AW63" s="6"/>
      <c r="AX63" s="7"/>
      <c r="AY63" s="5"/>
      <c r="AZ63" s="6"/>
      <c r="BA63" s="6"/>
      <c r="BB63" s="7"/>
      <c r="BC63" s="5"/>
      <c r="BD63" s="6"/>
      <c r="BE63" s="6"/>
      <c r="BF63" s="7"/>
      <c r="BG63" s="5"/>
      <c r="BH63" s="6"/>
      <c r="BI63" s="6"/>
      <c r="BJ63" s="7"/>
    </row>
    <row r="64" spans="1:62" s="26" customFormat="1" x14ac:dyDescent="0.25">
      <c r="A64" s="26" t="s">
        <v>55</v>
      </c>
      <c r="B64" s="26" t="s">
        <v>22</v>
      </c>
      <c r="C64" s="26">
        <v>3556</v>
      </c>
      <c r="D64" s="5">
        <v>1</v>
      </c>
      <c r="E64" s="6">
        <v>17</v>
      </c>
      <c r="F64" s="7">
        <f t="shared" ref="F64:F79" si="51">100+0+(100-TRUNC(D64/E64*100))</f>
        <v>195</v>
      </c>
      <c r="G64" s="5">
        <v>2</v>
      </c>
      <c r="H64" s="6">
        <v>34</v>
      </c>
      <c r="I64" s="7">
        <f t="shared" ref="I64:I75" si="52">100+0+(100-TRUNC(G64/H64*100))</f>
        <v>195</v>
      </c>
      <c r="J64" s="5">
        <v>1</v>
      </c>
      <c r="K64" s="6">
        <v>18</v>
      </c>
      <c r="L64" s="7">
        <f t="shared" ref="L64:L66" si="53">100+0+(100-TRUNC(J64/K64*100))</f>
        <v>195</v>
      </c>
      <c r="M64" s="5">
        <v>1</v>
      </c>
      <c r="N64" s="6">
        <v>15</v>
      </c>
      <c r="O64" s="7">
        <f t="shared" ref="O64:O65" si="54">100+0+(100-TRUNC(M64/N64*100))</f>
        <v>194</v>
      </c>
      <c r="P64" s="5">
        <v>1</v>
      </c>
      <c r="Q64" s="6">
        <v>18</v>
      </c>
      <c r="R64" s="7">
        <f t="shared" ref="R64:R67" si="55">100+75+(100-TRUNC(P64/Q64*100))</f>
        <v>270</v>
      </c>
      <c r="S64" s="5">
        <v>7</v>
      </c>
      <c r="T64" s="6">
        <v>46</v>
      </c>
      <c r="U64" s="7">
        <f>100+25+(100-TRUNC(S64/T64*100))</f>
        <v>210</v>
      </c>
      <c r="V64" s="5">
        <v>1</v>
      </c>
      <c r="W64" s="6">
        <v>11</v>
      </c>
      <c r="X64" s="7">
        <f t="shared" ref="X64:X67" si="56">100+0+(100-TRUNC(V64/W64*100))</f>
        <v>191</v>
      </c>
      <c r="Y64" s="5">
        <v>2</v>
      </c>
      <c r="Z64" s="6">
        <v>46</v>
      </c>
      <c r="AA64" s="7">
        <f>100+50+(100-TRUNC(Y64/Z64*100))</f>
        <v>246</v>
      </c>
      <c r="AB64" s="5"/>
      <c r="AC64" s="6"/>
      <c r="AD64" s="7"/>
      <c r="AE64" s="5"/>
      <c r="AF64" s="6"/>
      <c r="AG64" s="6"/>
      <c r="AH64" s="7"/>
      <c r="AI64" s="5"/>
      <c r="AJ64" s="6"/>
      <c r="AK64" s="6"/>
      <c r="AL64" s="7"/>
      <c r="AM64" s="5"/>
      <c r="AN64" s="6"/>
      <c r="AO64" s="6"/>
      <c r="AP64" s="7"/>
      <c r="AQ64" s="5"/>
      <c r="AR64" s="6"/>
      <c r="AS64" s="6"/>
      <c r="AT64" s="7"/>
      <c r="AU64" s="5"/>
      <c r="AV64" s="6"/>
      <c r="AW64" s="6"/>
      <c r="AX64" s="7"/>
      <c r="AY64" s="5"/>
      <c r="AZ64" s="6"/>
      <c r="BA64" s="6"/>
      <c r="BB64" s="7"/>
      <c r="BC64" s="5"/>
      <c r="BD64" s="6"/>
      <c r="BE64" s="6"/>
      <c r="BF64" s="7"/>
      <c r="BG64" s="5"/>
      <c r="BH64" s="6"/>
      <c r="BI64" s="6"/>
      <c r="BJ64" s="7"/>
    </row>
    <row r="65" spans="1:62" s="26" customFormat="1" x14ac:dyDescent="0.25">
      <c r="A65" s="26" t="s">
        <v>56</v>
      </c>
      <c r="B65" s="26" t="s">
        <v>57</v>
      </c>
      <c r="C65" s="26">
        <v>3260</v>
      </c>
      <c r="D65" s="5">
        <v>2</v>
      </c>
      <c r="E65" s="6">
        <v>17</v>
      </c>
      <c r="F65" s="7">
        <f t="shared" si="51"/>
        <v>189</v>
      </c>
      <c r="G65" s="5">
        <v>6</v>
      </c>
      <c r="H65" s="6">
        <v>34</v>
      </c>
      <c r="I65" s="7">
        <f t="shared" si="52"/>
        <v>183</v>
      </c>
      <c r="J65" s="5">
        <v>2</v>
      </c>
      <c r="K65" s="6">
        <v>18</v>
      </c>
      <c r="L65" s="7">
        <f t="shared" si="53"/>
        <v>189</v>
      </c>
      <c r="M65" s="5">
        <v>2</v>
      </c>
      <c r="N65" s="6">
        <v>15</v>
      </c>
      <c r="O65" s="7">
        <f t="shared" si="54"/>
        <v>187</v>
      </c>
      <c r="P65" s="5">
        <v>3</v>
      </c>
      <c r="Q65" s="6">
        <v>18</v>
      </c>
      <c r="R65" s="7">
        <f t="shared" si="55"/>
        <v>259</v>
      </c>
      <c r="S65" s="5"/>
      <c r="T65" s="6"/>
      <c r="U65" s="7"/>
      <c r="V65" s="5">
        <v>2</v>
      </c>
      <c r="W65" s="6">
        <v>11</v>
      </c>
      <c r="X65" s="7">
        <f t="shared" si="56"/>
        <v>182</v>
      </c>
      <c r="Y65" s="5">
        <v>15</v>
      </c>
      <c r="Z65" s="6">
        <v>50</v>
      </c>
      <c r="AA65" s="7">
        <f t="shared" ref="AA65:AA69" si="57">100+50+(100-TRUNC(Y65/Z65*100))</f>
        <v>220</v>
      </c>
      <c r="AB65" s="5"/>
      <c r="AC65" s="6"/>
      <c r="AD65" s="7"/>
      <c r="AE65" s="5"/>
      <c r="AF65" s="6"/>
      <c r="AG65" s="6"/>
      <c r="AH65" s="7"/>
      <c r="AI65" s="5"/>
      <c r="AJ65" s="6"/>
      <c r="AK65" s="6"/>
      <c r="AL65" s="7"/>
      <c r="AM65" s="5"/>
      <c r="AN65" s="6"/>
      <c r="AO65" s="6"/>
      <c r="AP65" s="7"/>
      <c r="AQ65" s="5"/>
      <c r="AR65" s="6"/>
      <c r="AS65" s="6"/>
      <c r="AT65" s="7"/>
      <c r="AU65" s="5"/>
      <c r="AV65" s="6"/>
      <c r="AW65" s="6"/>
      <c r="AX65" s="7"/>
      <c r="AY65" s="5"/>
      <c r="AZ65" s="6"/>
      <c r="BA65" s="6"/>
      <c r="BB65" s="7"/>
      <c r="BC65" s="5"/>
      <c r="BD65" s="6"/>
      <c r="BE65" s="6"/>
      <c r="BF65" s="7"/>
      <c r="BG65" s="5"/>
      <c r="BH65" s="6"/>
      <c r="BI65" s="6"/>
      <c r="BJ65" s="7"/>
    </row>
    <row r="66" spans="1:62" s="26" customFormat="1" x14ac:dyDescent="0.25">
      <c r="A66" s="26" t="s">
        <v>58</v>
      </c>
      <c r="B66" s="26" t="s">
        <v>59</v>
      </c>
      <c r="C66" s="26">
        <v>3259</v>
      </c>
      <c r="D66" s="5">
        <v>3</v>
      </c>
      <c r="E66" s="6">
        <v>17</v>
      </c>
      <c r="F66" s="7">
        <f t="shared" si="51"/>
        <v>183</v>
      </c>
      <c r="G66" s="5">
        <v>7</v>
      </c>
      <c r="H66" s="6">
        <v>34</v>
      </c>
      <c r="I66" s="7">
        <f t="shared" si="52"/>
        <v>180</v>
      </c>
      <c r="J66" s="5">
        <v>3</v>
      </c>
      <c r="K66" s="6">
        <v>18</v>
      </c>
      <c r="L66" s="7">
        <f t="shared" si="53"/>
        <v>184</v>
      </c>
      <c r="M66" s="5"/>
      <c r="N66" s="6"/>
      <c r="O66" s="7"/>
      <c r="P66" s="5">
        <v>2</v>
      </c>
      <c r="Q66" s="6">
        <v>18</v>
      </c>
      <c r="R66" s="7">
        <f t="shared" si="55"/>
        <v>264</v>
      </c>
      <c r="S66" s="5"/>
      <c r="T66" s="6"/>
      <c r="U66" s="7"/>
      <c r="V66" s="5">
        <v>3</v>
      </c>
      <c r="W66" s="6">
        <v>11</v>
      </c>
      <c r="X66" s="7">
        <f t="shared" si="56"/>
        <v>173</v>
      </c>
      <c r="Y66" s="5">
        <v>13</v>
      </c>
      <c r="Z66" s="6">
        <v>50</v>
      </c>
      <c r="AA66" s="7">
        <f t="shared" si="57"/>
        <v>224</v>
      </c>
      <c r="AB66" s="5"/>
      <c r="AC66" s="6"/>
      <c r="AD66" s="7"/>
      <c r="AE66" s="5"/>
      <c r="AF66" s="6"/>
      <c r="AG66" s="6"/>
      <c r="AH66" s="7"/>
      <c r="AI66" s="5"/>
      <c r="AJ66" s="6"/>
      <c r="AK66" s="6"/>
      <c r="AL66" s="7"/>
      <c r="AM66" s="5"/>
      <c r="AN66" s="6"/>
      <c r="AO66" s="6"/>
      <c r="AP66" s="7"/>
      <c r="AQ66" s="5"/>
      <c r="AR66" s="6"/>
      <c r="AS66" s="6"/>
      <c r="AT66" s="7"/>
      <c r="AU66" s="5"/>
      <c r="AV66" s="6"/>
      <c r="AW66" s="6"/>
      <c r="AX66" s="7"/>
      <c r="AY66" s="5"/>
      <c r="AZ66" s="6"/>
      <c r="BA66" s="6"/>
      <c r="BB66" s="7"/>
      <c r="BC66" s="5"/>
      <c r="BD66" s="6"/>
      <c r="BE66" s="6"/>
      <c r="BF66" s="7"/>
      <c r="BG66" s="5"/>
      <c r="BH66" s="6"/>
      <c r="BI66" s="6"/>
      <c r="BJ66" s="7"/>
    </row>
    <row r="67" spans="1:62" s="26" customFormat="1" x14ac:dyDescent="0.25">
      <c r="A67" s="26" t="s">
        <v>60</v>
      </c>
      <c r="B67" s="26" t="s">
        <v>39</v>
      </c>
      <c r="C67" s="26">
        <v>3185</v>
      </c>
      <c r="D67" s="5">
        <v>4</v>
      </c>
      <c r="E67" s="6">
        <v>17</v>
      </c>
      <c r="F67" s="7">
        <f t="shared" si="51"/>
        <v>177</v>
      </c>
      <c r="G67" s="5">
        <v>10</v>
      </c>
      <c r="H67" s="6">
        <v>34</v>
      </c>
      <c r="I67" s="7">
        <f t="shared" si="52"/>
        <v>171</v>
      </c>
      <c r="J67" s="5"/>
      <c r="K67" s="6"/>
      <c r="L67" s="7"/>
      <c r="M67" s="5"/>
      <c r="N67" s="6"/>
      <c r="O67" s="7"/>
      <c r="P67" s="5">
        <v>5</v>
      </c>
      <c r="Q67" s="6">
        <v>18</v>
      </c>
      <c r="R67" s="7">
        <f t="shared" si="55"/>
        <v>248</v>
      </c>
      <c r="S67" s="5"/>
      <c r="T67" s="6"/>
      <c r="U67" s="7"/>
      <c r="V67" s="5">
        <v>4</v>
      </c>
      <c r="W67" s="6">
        <v>11</v>
      </c>
      <c r="X67" s="7">
        <f t="shared" si="56"/>
        <v>164</v>
      </c>
      <c r="Y67" s="5">
        <v>18</v>
      </c>
      <c r="Z67" s="6">
        <v>46</v>
      </c>
      <c r="AA67" s="7">
        <f t="shared" si="57"/>
        <v>211</v>
      </c>
      <c r="AB67" s="5"/>
      <c r="AC67" s="6"/>
      <c r="AD67" s="7"/>
      <c r="AE67" s="5"/>
      <c r="AF67" s="6"/>
      <c r="AG67" s="6"/>
      <c r="AH67" s="7"/>
      <c r="AI67" s="5"/>
      <c r="AJ67" s="6"/>
      <c r="AK67" s="6"/>
      <c r="AL67" s="7"/>
      <c r="AM67" s="5"/>
      <c r="AN67" s="6"/>
      <c r="AO67" s="6"/>
      <c r="AP67" s="7"/>
      <c r="AQ67" s="5"/>
      <c r="AR67" s="6"/>
      <c r="AS67" s="6"/>
      <c r="AT67" s="7"/>
      <c r="AU67" s="5"/>
      <c r="AV67" s="6"/>
      <c r="AW67" s="6"/>
      <c r="AX67" s="7"/>
      <c r="AY67" s="5"/>
      <c r="AZ67" s="6"/>
      <c r="BA67" s="6"/>
      <c r="BB67" s="7"/>
      <c r="BC67" s="5"/>
      <c r="BD67" s="6"/>
      <c r="BE67" s="6"/>
      <c r="BF67" s="7"/>
      <c r="BG67" s="5"/>
      <c r="BH67" s="6"/>
      <c r="BI67" s="6"/>
      <c r="BJ67" s="7"/>
    </row>
    <row r="68" spans="1:62" s="26" customFormat="1" x14ac:dyDescent="0.25">
      <c r="A68" s="26" t="s">
        <v>61</v>
      </c>
      <c r="B68" s="26" t="s">
        <v>32</v>
      </c>
      <c r="C68" s="26">
        <v>3285</v>
      </c>
      <c r="D68" s="5">
        <v>5</v>
      </c>
      <c r="E68" s="6">
        <v>17</v>
      </c>
      <c r="F68" s="7">
        <f t="shared" si="51"/>
        <v>171</v>
      </c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/>
      <c r="T68" s="6"/>
      <c r="U68" s="7"/>
      <c r="V68" s="5"/>
      <c r="W68" s="6"/>
      <c r="X68" s="7"/>
      <c r="Y68" s="5">
        <v>34</v>
      </c>
      <c r="Z68" s="6">
        <v>46</v>
      </c>
      <c r="AA68" s="7">
        <f t="shared" si="57"/>
        <v>177</v>
      </c>
      <c r="AB68" s="5"/>
      <c r="AC68" s="6"/>
      <c r="AD68" s="7"/>
      <c r="AE68" s="5"/>
      <c r="AF68" s="6"/>
      <c r="AG68" s="6"/>
      <c r="AH68" s="7"/>
      <c r="AI68" s="5"/>
      <c r="AJ68" s="6"/>
      <c r="AK68" s="6"/>
      <c r="AL68" s="7"/>
      <c r="AM68" s="5"/>
      <c r="AN68" s="6"/>
      <c r="AO68" s="6"/>
      <c r="AP68" s="7"/>
      <c r="AQ68" s="5"/>
      <c r="AR68" s="6"/>
      <c r="AS68" s="6"/>
      <c r="AT68" s="7"/>
      <c r="AU68" s="5"/>
      <c r="AV68" s="6"/>
      <c r="AW68" s="6"/>
      <c r="AX68" s="7"/>
      <c r="AY68" s="5"/>
      <c r="AZ68" s="6"/>
      <c r="BA68" s="6"/>
      <c r="BB68" s="7"/>
      <c r="BC68" s="5"/>
      <c r="BD68" s="6"/>
      <c r="BE68" s="6"/>
      <c r="BF68" s="7"/>
      <c r="BG68" s="5"/>
      <c r="BH68" s="6"/>
      <c r="BI68" s="6"/>
      <c r="BJ68" s="7"/>
    </row>
    <row r="69" spans="1:62" s="26" customFormat="1" x14ac:dyDescent="0.25">
      <c r="A69" s="26" t="s">
        <v>62</v>
      </c>
      <c r="B69" s="26" t="s">
        <v>22</v>
      </c>
      <c r="C69" s="26">
        <v>3068</v>
      </c>
      <c r="D69" s="5">
        <v>7</v>
      </c>
      <c r="E69" s="6">
        <v>17</v>
      </c>
      <c r="F69" s="7">
        <f t="shared" si="51"/>
        <v>159</v>
      </c>
      <c r="G69" s="5">
        <v>24</v>
      </c>
      <c r="H69" s="6">
        <v>34</v>
      </c>
      <c r="I69" s="7">
        <f t="shared" si="52"/>
        <v>130</v>
      </c>
      <c r="J69" s="5">
        <v>9</v>
      </c>
      <c r="K69" s="6">
        <v>18</v>
      </c>
      <c r="L69" s="7">
        <f t="shared" ref="L69" si="58">100+0+(100-TRUNC(J69/K69*100))</f>
        <v>150</v>
      </c>
      <c r="M69" s="5">
        <v>5</v>
      </c>
      <c r="N69" s="6">
        <v>15</v>
      </c>
      <c r="O69" s="7">
        <f t="shared" ref="O69" si="59">100+0+(100-TRUNC(M69/N69*100))</f>
        <v>167</v>
      </c>
      <c r="P69" s="5">
        <v>11</v>
      </c>
      <c r="Q69" s="6">
        <v>18</v>
      </c>
      <c r="R69" s="7">
        <f t="shared" ref="R69" si="60">100+75+(100-TRUNC(P69/Q69*100))</f>
        <v>214</v>
      </c>
      <c r="S69" s="5">
        <v>33</v>
      </c>
      <c r="T69" s="6">
        <v>46</v>
      </c>
      <c r="U69" s="7">
        <f>100+25+(100-TRUNC(S69/T69*100))</f>
        <v>154</v>
      </c>
      <c r="V69" s="5">
        <v>7</v>
      </c>
      <c r="W69" s="6">
        <v>11</v>
      </c>
      <c r="X69" s="7">
        <f t="shared" ref="X69" si="61">100+0+(100-TRUNC(V69/W69*100))</f>
        <v>137</v>
      </c>
      <c r="Y69" s="5">
        <v>29</v>
      </c>
      <c r="Z69" s="6">
        <v>50</v>
      </c>
      <c r="AA69" s="7">
        <f t="shared" si="57"/>
        <v>192</v>
      </c>
      <c r="AB69" s="5"/>
      <c r="AC69" s="6"/>
      <c r="AD69" s="7"/>
      <c r="AE69" s="5"/>
      <c r="AF69" s="6"/>
      <c r="AG69" s="6"/>
      <c r="AH69" s="7"/>
      <c r="AI69" s="5"/>
      <c r="AJ69" s="6"/>
      <c r="AK69" s="6"/>
      <c r="AL69" s="7"/>
      <c r="AM69" s="5"/>
      <c r="AN69" s="6"/>
      <c r="AO69" s="6"/>
      <c r="AP69" s="7"/>
      <c r="AQ69" s="5"/>
      <c r="AR69" s="6"/>
      <c r="AS69" s="6"/>
      <c r="AT69" s="7"/>
      <c r="AU69" s="5"/>
      <c r="AV69" s="6"/>
      <c r="AW69" s="6"/>
      <c r="AX69" s="7"/>
      <c r="AY69" s="5"/>
      <c r="AZ69" s="6"/>
      <c r="BA69" s="6"/>
      <c r="BB69" s="7"/>
      <c r="BC69" s="5"/>
      <c r="BD69" s="6"/>
      <c r="BE69" s="6"/>
      <c r="BF69" s="7"/>
      <c r="BG69" s="5"/>
      <c r="BH69" s="6"/>
      <c r="BI69" s="6"/>
      <c r="BJ69" s="7"/>
    </row>
    <row r="70" spans="1:62" s="26" customFormat="1" x14ac:dyDescent="0.25">
      <c r="A70" s="26" t="s">
        <v>63</v>
      </c>
      <c r="B70" s="26" t="s">
        <v>64</v>
      </c>
      <c r="C70" s="26">
        <v>3677</v>
      </c>
      <c r="D70" s="5">
        <v>8</v>
      </c>
      <c r="E70" s="6">
        <v>17</v>
      </c>
      <c r="F70" s="7">
        <f t="shared" si="51"/>
        <v>153</v>
      </c>
      <c r="G70" s="5">
        <v>29</v>
      </c>
      <c r="H70" s="6">
        <v>34</v>
      </c>
      <c r="I70" s="7">
        <f t="shared" si="52"/>
        <v>115</v>
      </c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6"/>
      <c r="AH70" s="7"/>
      <c r="AI70" s="5"/>
      <c r="AJ70" s="6"/>
      <c r="AK70" s="6"/>
      <c r="AL70" s="7"/>
      <c r="AM70" s="5"/>
      <c r="AN70" s="6"/>
      <c r="AO70" s="6"/>
      <c r="AP70" s="7"/>
      <c r="AQ70" s="5"/>
      <c r="AR70" s="6"/>
      <c r="AS70" s="6"/>
      <c r="AT70" s="7"/>
      <c r="AU70" s="5"/>
      <c r="AV70" s="6"/>
      <c r="AW70" s="6"/>
      <c r="AX70" s="7"/>
      <c r="AY70" s="5"/>
      <c r="AZ70" s="6"/>
      <c r="BA70" s="6"/>
      <c r="BB70" s="7"/>
      <c r="BC70" s="5"/>
      <c r="BD70" s="6"/>
      <c r="BE70" s="6"/>
      <c r="BF70" s="7"/>
      <c r="BG70" s="5"/>
      <c r="BH70" s="6"/>
      <c r="BI70" s="6"/>
      <c r="BJ70" s="7"/>
    </row>
    <row r="71" spans="1:62" s="26" customFormat="1" x14ac:dyDescent="0.25">
      <c r="A71" s="26" t="s">
        <v>65</v>
      </c>
      <c r="B71" s="26" t="s">
        <v>22</v>
      </c>
      <c r="C71" s="26">
        <v>3397</v>
      </c>
      <c r="D71" s="5">
        <v>9</v>
      </c>
      <c r="E71" s="6">
        <v>17</v>
      </c>
      <c r="F71" s="7">
        <f t="shared" si="51"/>
        <v>148</v>
      </c>
      <c r="G71" s="5">
        <v>32</v>
      </c>
      <c r="H71" s="6">
        <v>34</v>
      </c>
      <c r="I71" s="7">
        <f t="shared" si="52"/>
        <v>106</v>
      </c>
      <c r="J71" s="5">
        <v>12</v>
      </c>
      <c r="K71" s="6">
        <v>18</v>
      </c>
      <c r="L71" s="7">
        <f t="shared" ref="L71:L75" si="62">100+0+(100-TRUNC(J71/K71*100))</f>
        <v>134</v>
      </c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6"/>
      <c r="AH71" s="7"/>
      <c r="AI71" s="5"/>
      <c r="AJ71" s="6"/>
      <c r="AK71" s="6"/>
      <c r="AL71" s="7"/>
      <c r="AM71" s="5"/>
      <c r="AN71" s="6"/>
      <c r="AO71" s="6"/>
      <c r="AP71" s="7"/>
      <c r="AQ71" s="5"/>
      <c r="AR71" s="6"/>
      <c r="AS71" s="6"/>
      <c r="AT71" s="7"/>
      <c r="AU71" s="5"/>
      <c r="AV71" s="6"/>
      <c r="AW71" s="6"/>
      <c r="AX71" s="7"/>
      <c r="AY71" s="5"/>
      <c r="AZ71" s="6"/>
      <c r="BA71" s="6"/>
      <c r="BB71" s="7"/>
      <c r="BC71" s="5"/>
      <c r="BD71" s="6"/>
      <c r="BE71" s="6"/>
      <c r="BF71" s="7"/>
      <c r="BG71" s="5"/>
      <c r="BH71" s="6"/>
      <c r="BI71" s="6"/>
      <c r="BJ71" s="7"/>
    </row>
    <row r="72" spans="1:62" s="26" customFormat="1" x14ac:dyDescent="0.25">
      <c r="A72" s="26" t="s">
        <v>66</v>
      </c>
      <c r="B72" s="26" t="s">
        <v>22</v>
      </c>
      <c r="C72" s="26">
        <v>3519</v>
      </c>
      <c r="D72" s="5">
        <v>10</v>
      </c>
      <c r="E72" s="6">
        <v>17</v>
      </c>
      <c r="F72" s="7">
        <f t="shared" si="51"/>
        <v>142</v>
      </c>
      <c r="G72" s="5">
        <v>26</v>
      </c>
      <c r="H72" s="6">
        <v>34</v>
      </c>
      <c r="I72" s="7">
        <f t="shared" si="52"/>
        <v>124</v>
      </c>
      <c r="J72" s="5">
        <v>13</v>
      </c>
      <c r="K72" s="6">
        <v>18</v>
      </c>
      <c r="L72" s="7">
        <f t="shared" si="62"/>
        <v>128</v>
      </c>
      <c r="M72" s="5">
        <v>11</v>
      </c>
      <c r="N72" s="6">
        <v>15</v>
      </c>
      <c r="O72" s="7">
        <f t="shared" ref="O72:O73" si="63">100+0+(100-TRUNC(M72/N72*100))</f>
        <v>127</v>
      </c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6"/>
      <c r="AH72" s="7"/>
      <c r="AI72" s="5"/>
      <c r="AJ72" s="6"/>
      <c r="AK72" s="6"/>
      <c r="AL72" s="7"/>
      <c r="AM72" s="5"/>
      <c r="AN72" s="6"/>
      <c r="AO72" s="6"/>
      <c r="AP72" s="7"/>
      <c r="AQ72" s="5"/>
      <c r="AR72" s="6"/>
      <c r="AS72" s="6"/>
      <c r="AT72" s="7"/>
      <c r="AU72" s="5"/>
      <c r="AV72" s="6"/>
      <c r="AW72" s="6"/>
      <c r="AX72" s="7"/>
      <c r="AY72" s="5"/>
      <c r="AZ72" s="6"/>
      <c r="BA72" s="6"/>
      <c r="BB72" s="7"/>
      <c r="BC72" s="5"/>
      <c r="BD72" s="6"/>
      <c r="BE72" s="6"/>
      <c r="BF72" s="7"/>
      <c r="BG72" s="5"/>
      <c r="BH72" s="6"/>
      <c r="BI72" s="6"/>
      <c r="BJ72" s="7"/>
    </row>
    <row r="73" spans="1:62" s="26" customFormat="1" x14ac:dyDescent="0.25">
      <c r="A73" s="26" t="s">
        <v>183</v>
      </c>
      <c r="B73" s="26" t="s">
        <v>22</v>
      </c>
      <c r="C73" s="26">
        <v>3393</v>
      </c>
      <c r="D73" s="5">
        <v>11</v>
      </c>
      <c r="E73" s="6">
        <v>17</v>
      </c>
      <c r="F73" s="7">
        <f t="shared" si="51"/>
        <v>136</v>
      </c>
      <c r="G73" s="5">
        <v>27</v>
      </c>
      <c r="H73" s="6">
        <v>34</v>
      </c>
      <c r="I73" s="7">
        <f t="shared" si="52"/>
        <v>121</v>
      </c>
      <c r="J73" s="5">
        <v>11</v>
      </c>
      <c r="K73" s="6">
        <v>18</v>
      </c>
      <c r="L73" s="7">
        <f t="shared" si="62"/>
        <v>139</v>
      </c>
      <c r="M73" s="5">
        <v>9</v>
      </c>
      <c r="N73" s="6">
        <v>15</v>
      </c>
      <c r="O73" s="7">
        <f t="shared" si="63"/>
        <v>140</v>
      </c>
      <c r="P73" s="5">
        <v>13</v>
      </c>
      <c r="Q73" s="6">
        <v>18</v>
      </c>
      <c r="R73" s="7">
        <f t="shared" ref="R73" si="64">100+75+(100-TRUNC(P73/Q73*100))</f>
        <v>203</v>
      </c>
      <c r="S73" s="5">
        <v>41</v>
      </c>
      <c r="T73" s="6">
        <v>46</v>
      </c>
      <c r="U73" s="7">
        <f>100+25+(100-TRUNC(S73/T73*100))</f>
        <v>136</v>
      </c>
      <c r="V73" s="5">
        <v>9</v>
      </c>
      <c r="W73" s="6">
        <v>11</v>
      </c>
      <c r="X73" s="7">
        <f t="shared" ref="X73" si="65">100+0+(100-TRUNC(V73/W73*100))</f>
        <v>119</v>
      </c>
      <c r="Y73" s="5">
        <v>36</v>
      </c>
      <c r="Z73" s="6">
        <v>50</v>
      </c>
      <c r="AA73" s="7">
        <f>100+50+(100-TRUNC(Y73/Z73*100))</f>
        <v>178</v>
      </c>
      <c r="AB73" s="5"/>
      <c r="AC73" s="6"/>
      <c r="AD73" s="7"/>
      <c r="AE73" s="5"/>
      <c r="AF73" s="6"/>
      <c r="AG73" s="6"/>
      <c r="AH73" s="7"/>
      <c r="AI73" s="5"/>
      <c r="AJ73" s="6"/>
      <c r="AK73" s="6"/>
      <c r="AL73" s="7"/>
      <c r="AM73" s="5"/>
      <c r="AN73" s="6"/>
      <c r="AO73" s="6"/>
      <c r="AP73" s="7"/>
      <c r="AQ73" s="5"/>
      <c r="AR73" s="6"/>
      <c r="AS73" s="6"/>
      <c r="AT73" s="7"/>
      <c r="AU73" s="5"/>
      <c r="AV73" s="6"/>
      <c r="AW73" s="6"/>
      <c r="AX73" s="7"/>
      <c r="AY73" s="5"/>
      <c r="AZ73" s="6"/>
      <c r="BA73" s="6"/>
      <c r="BB73" s="7"/>
      <c r="BC73" s="5"/>
      <c r="BD73" s="6"/>
      <c r="BE73" s="6"/>
      <c r="BF73" s="7"/>
      <c r="BG73" s="5"/>
      <c r="BH73" s="6"/>
      <c r="BI73" s="6"/>
      <c r="BJ73" s="7"/>
    </row>
    <row r="74" spans="1:62" s="26" customFormat="1" x14ac:dyDescent="0.25">
      <c r="A74" s="26" t="s">
        <v>67</v>
      </c>
      <c r="B74" s="26" t="s">
        <v>25</v>
      </c>
      <c r="C74" s="26">
        <v>3312</v>
      </c>
      <c r="D74" s="5">
        <v>12</v>
      </c>
      <c r="E74" s="6">
        <v>17</v>
      </c>
      <c r="F74" s="7">
        <f t="shared" si="51"/>
        <v>130</v>
      </c>
      <c r="G74" s="5"/>
      <c r="H74" s="6"/>
      <c r="I74" s="7"/>
      <c r="J74" s="5">
        <v>14</v>
      </c>
      <c r="K74" s="6">
        <v>18</v>
      </c>
      <c r="L74" s="7">
        <f t="shared" si="62"/>
        <v>123</v>
      </c>
      <c r="M74" s="5"/>
      <c r="N74" s="6"/>
      <c r="O74" s="7"/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6"/>
      <c r="AH74" s="7"/>
      <c r="AI74" s="5"/>
      <c r="AJ74" s="6"/>
      <c r="AK74" s="6"/>
      <c r="AL74" s="7"/>
      <c r="AM74" s="5"/>
      <c r="AN74" s="6"/>
      <c r="AO74" s="6"/>
      <c r="AP74" s="7"/>
      <c r="AQ74" s="5"/>
      <c r="AR74" s="6"/>
      <c r="AS74" s="6"/>
      <c r="AT74" s="7"/>
      <c r="AU74" s="5"/>
      <c r="AV74" s="6"/>
      <c r="AW74" s="6"/>
      <c r="AX74" s="7"/>
      <c r="AY74" s="5"/>
      <c r="AZ74" s="6"/>
      <c r="BA74" s="6"/>
      <c r="BB74" s="7"/>
      <c r="BC74" s="5"/>
      <c r="BD74" s="6"/>
      <c r="BE74" s="6"/>
      <c r="BF74" s="7"/>
      <c r="BG74" s="5"/>
      <c r="BH74" s="6"/>
      <c r="BI74" s="6"/>
      <c r="BJ74" s="7"/>
    </row>
    <row r="75" spans="1:62" s="26" customFormat="1" x14ac:dyDescent="0.25">
      <c r="A75" s="26" t="s">
        <v>68</v>
      </c>
      <c r="B75" s="26" t="s">
        <v>22</v>
      </c>
      <c r="C75" s="26">
        <v>2998</v>
      </c>
      <c r="D75" s="5">
        <v>13</v>
      </c>
      <c r="E75" s="6">
        <v>17</v>
      </c>
      <c r="F75" s="7">
        <f t="shared" si="51"/>
        <v>124</v>
      </c>
      <c r="G75" s="5">
        <v>31</v>
      </c>
      <c r="H75" s="6">
        <v>34</v>
      </c>
      <c r="I75" s="7">
        <f t="shared" si="52"/>
        <v>109</v>
      </c>
      <c r="J75" s="5">
        <v>16</v>
      </c>
      <c r="K75" s="6">
        <v>18</v>
      </c>
      <c r="L75" s="7">
        <f t="shared" si="62"/>
        <v>112</v>
      </c>
      <c r="M75" s="5">
        <v>12</v>
      </c>
      <c r="N75" s="6">
        <v>15</v>
      </c>
      <c r="O75" s="7">
        <f t="shared" ref="O75" si="66">100+0+(100-TRUNC(M75/N75*100))</f>
        <v>120</v>
      </c>
      <c r="P75" s="5">
        <v>16</v>
      </c>
      <c r="Q75" s="6">
        <v>18</v>
      </c>
      <c r="R75" s="7">
        <f t="shared" ref="R75:R76" si="67">100+75+(100-TRUNC(P75/Q75*100))</f>
        <v>187</v>
      </c>
      <c r="S75" s="5">
        <v>43</v>
      </c>
      <c r="T75" s="6">
        <v>46</v>
      </c>
      <c r="U75" s="7">
        <f>100+25+(100-TRUNC(S75/T75*100))</f>
        <v>132</v>
      </c>
      <c r="V75" s="5">
        <v>11</v>
      </c>
      <c r="W75" s="6">
        <v>11</v>
      </c>
      <c r="X75" s="7">
        <f t="shared" ref="X75:X76" si="68">100+0+(100-TRUNC(V75/W75*100))</f>
        <v>100</v>
      </c>
      <c r="Y75" s="5">
        <v>44</v>
      </c>
      <c r="Z75" s="6">
        <v>50</v>
      </c>
      <c r="AA75" s="7">
        <f>100+50+(100-TRUNC(Y75/Z75*100))</f>
        <v>162</v>
      </c>
      <c r="AB75" s="5"/>
      <c r="AC75" s="6"/>
      <c r="AD75" s="7"/>
      <c r="AE75" s="5"/>
      <c r="AF75" s="6"/>
      <c r="AG75" s="6"/>
      <c r="AH75" s="7"/>
      <c r="AI75" s="5"/>
      <c r="AJ75" s="6"/>
      <c r="AK75" s="6"/>
      <c r="AL75" s="7"/>
      <c r="AM75" s="5"/>
      <c r="AN75" s="6"/>
      <c r="AO75" s="6"/>
      <c r="AP75" s="7"/>
      <c r="AQ75" s="5"/>
      <c r="AR75" s="6"/>
      <c r="AS75" s="6"/>
      <c r="AT75" s="7"/>
      <c r="AU75" s="5"/>
      <c r="AV75" s="6"/>
      <c r="AW75" s="6"/>
      <c r="AX75" s="7"/>
      <c r="AY75" s="5"/>
      <c r="AZ75" s="6"/>
      <c r="BA75" s="6"/>
      <c r="BB75" s="7"/>
      <c r="BC75" s="5"/>
      <c r="BD75" s="6"/>
      <c r="BE75" s="6"/>
      <c r="BF75" s="7"/>
      <c r="BG75" s="5"/>
      <c r="BH75" s="6"/>
      <c r="BI75" s="6"/>
      <c r="BJ75" s="7"/>
    </row>
    <row r="76" spans="1:62" s="26" customFormat="1" x14ac:dyDescent="0.25">
      <c r="A76" s="26" t="s">
        <v>69</v>
      </c>
      <c r="B76" s="26" t="s">
        <v>25</v>
      </c>
      <c r="C76" s="26">
        <v>3319</v>
      </c>
      <c r="D76" s="5">
        <v>14</v>
      </c>
      <c r="E76" s="6">
        <v>17</v>
      </c>
      <c r="F76" s="7">
        <f t="shared" si="51"/>
        <v>118</v>
      </c>
      <c r="G76" s="5"/>
      <c r="H76" s="6"/>
      <c r="I76" s="7"/>
      <c r="J76" s="5"/>
      <c r="K76" s="6"/>
      <c r="L76" s="7"/>
      <c r="M76" s="5"/>
      <c r="N76" s="6"/>
      <c r="O76" s="7"/>
      <c r="P76" s="5">
        <v>15</v>
      </c>
      <c r="Q76" s="6">
        <v>18</v>
      </c>
      <c r="R76" s="7">
        <f t="shared" si="67"/>
        <v>192</v>
      </c>
      <c r="S76" s="5"/>
      <c r="T76" s="6"/>
      <c r="U76" s="7"/>
      <c r="V76" s="5">
        <v>10</v>
      </c>
      <c r="W76" s="6">
        <v>11</v>
      </c>
      <c r="X76" s="7">
        <f t="shared" si="68"/>
        <v>110</v>
      </c>
      <c r="Y76" s="5"/>
      <c r="Z76" s="6"/>
      <c r="AA76" s="7"/>
      <c r="AB76" s="5"/>
      <c r="AC76" s="6"/>
      <c r="AD76" s="7"/>
      <c r="AE76" s="5"/>
      <c r="AF76" s="6"/>
      <c r="AG76" s="6"/>
      <c r="AH76" s="7"/>
      <c r="AI76" s="5"/>
      <c r="AJ76" s="6"/>
      <c r="AK76" s="6"/>
      <c r="AL76" s="7"/>
      <c r="AM76" s="5"/>
      <c r="AN76" s="6"/>
      <c r="AO76" s="6"/>
      <c r="AP76" s="7"/>
      <c r="AQ76" s="5"/>
      <c r="AR76" s="6"/>
      <c r="AS76" s="6"/>
      <c r="AT76" s="7"/>
      <c r="AU76" s="5"/>
      <c r="AV76" s="6"/>
      <c r="AW76" s="6"/>
      <c r="AX76" s="7"/>
      <c r="AY76" s="5"/>
      <c r="AZ76" s="6"/>
      <c r="BA76" s="6"/>
      <c r="BB76" s="7"/>
      <c r="BC76" s="5"/>
      <c r="BD76" s="6"/>
      <c r="BE76" s="6"/>
      <c r="BF76" s="7"/>
      <c r="BG76" s="5"/>
      <c r="BH76" s="6"/>
      <c r="BI76" s="6"/>
      <c r="BJ76" s="7"/>
    </row>
    <row r="77" spans="1:62" s="26" customFormat="1" x14ac:dyDescent="0.25">
      <c r="A77" s="26" t="s">
        <v>70</v>
      </c>
      <c r="B77" s="26" t="s">
        <v>22</v>
      </c>
      <c r="C77" s="26">
        <v>3480</v>
      </c>
      <c r="D77" s="5">
        <v>15</v>
      </c>
      <c r="E77" s="6">
        <v>17</v>
      </c>
      <c r="F77" s="7">
        <f t="shared" si="51"/>
        <v>112</v>
      </c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6"/>
      <c r="AH77" s="7"/>
      <c r="AI77" s="5"/>
      <c r="AJ77" s="6"/>
      <c r="AK77" s="6"/>
      <c r="AL77" s="7"/>
      <c r="AM77" s="5"/>
      <c r="AN77" s="6"/>
      <c r="AO77" s="6"/>
      <c r="AP77" s="7"/>
      <c r="AQ77" s="5"/>
      <c r="AR77" s="6"/>
      <c r="AS77" s="6"/>
      <c r="AT77" s="7"/>
      <c r="AU77" s="5"/>
      <c r="AV77" s="6"/>
      <c r="AW77" s="6"/>
      <c r="AX77" s="7"/>
      <c r="AY77" s="5"/>
      <c r="AZ77" s="6"/>
      <c r="BA77" s="6"/>
      <c r="BB77" s="7"/>
      <c r="BC77" s="5"/>
      <c r="BD77" s="6"/>
      <c r="BE77" s="6"/>
      <c r="BF77" s="7"/>
      <c r="BG77" s="5"/>
      <c r="BH77" s="6"/>
      <c r="BI77" s="6"/>
      <c r="BJ77" s="7"/>
    </row>
    <row r="78" spans="1:62" s="26" customFormat="1" x14ac:dyDescent="0.25">
      <c r="A78" s="26" t="s">
        <v>71</v>
      </c>
      <c r="B78" s="26" t="s">
        <v>25</v>
      </c>
      <c r="C78" s="26">
        <v>3309</v>
      </c>
      <c r="D78" s="5">
        <v>16</v>
      </c>
      <c r="E78" s="6">
        <v>17</v>
      </c>
      <c r="F78" s="7">
        <f t="shared" si="51"/>
        <v>106</v>
      </c>
      <c r="G78" s="5"/>
      <c r="H78" s="6"/>
      <c r="I78" s="7"/>
      <c r="J78" s="5"/>
      <c r="K78" s="6"/>
      <c r="L78" s="7"/>
      <c r="M78" s="5"/>
      <c r="N78" s="6"/>
      <c r="O78" s="7"/>
      <c r="P78" s="5">
        <v>18</v>
      </c>
      <c r="Q78" s="6">
        <v>18</v>
      </c>
      <c r="R78" s="7">
        <f t="shared" ref="R78" si="69">100+75+(100-TRUNC(P78/Q78*100))</f>
        <v>175</v>
      </c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6"/>
      <c r="AH78" s="7"/>
      <c r="AI78" s="5"/>
      <c r="AJ78" s="6"/>
      <c r="AK78" s="6"/>
      <c r="AL78" s="7"/>
      <c r="AM78" s="5"/>
      <c r="AN78" s="6"/>
      <c r="AO78" s="6"/>
      <c r="AP78" s="7"/>
      <c r="AQ78" s="5"/>
      <c r="AR78" s="6"/>
      <c r="AS78" s="6"/>
      <c r="AT78" s="7"/>
      <c r="AU78" s="5"/>
      <c r="AV78" s="6"/>
      <c r="AW78" s="6"/>
      <c r="AX78" s="7"/>
      <c r="AY78" s="5"/>
      <c r="AZ78" s="6"/>
      <c r="BA78" s="6"/>
      <c r="BB78" s="7"/>
      <c r="BC78" s="5"/>
      <c r="BD78" s="6"/>
      <c r="BE78" s="6"/>
      <c r="BF78" s="7"/>
      <c r="BG78" s="5"/>
      <c r="BH78" s="6"/>
      <c r="BI78" s="6"/>
      <c r="BJ78" s="7"/>
    </row>
    <row r="79" spans="1:62" x14ac:dyDescent="0.25">
      <c r="A79" t="s">
        <v>72</v>
      </c>
      <c r="B79" t="s">
        <v>25</v>
      </c>
      <c r="C79">
        <v>3313</v>
      </c>
      <c r="D79" s="5">
        <v>17</v>
      </c>
      <c r="E79" s="6">
        <v>17</v>
      </c>
      <c r="F79" s="7">
        <f t="shared" si="51"/>
        <v>100</v>
      </c>
      <c r="G79" s="5"/>
      <c r="H79" s="6"/>
      <c r="I79" s="7"/>
      <c r="J79" s="15"/>
      <c r="K79" s="16"/>
      <c r="L79" s="7"/>
      <c r="M79" s="5"/>
      <c r="N79" s="6"/>
      <c r="O79" s="7"/>
      <c r="P79" s="5"/>
      <c r="Q79" s="6"/>
      <c r="R79" s="7"/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6"/>
      <c r="AH79" s="7"/>
      <c r="AI79" s="5"/>
      <c r="AJ79" s="6"/>
      <c r="AK79" s="6"/>
      <c r="AL79" s="7"/>
      <c r="AM79" s="5"/>
      <c r="AN79" s="6"/>
      <c r="AO79" s="6"/>
      <c r="AP79" s="7"/>
      <c r="AQ79" s="5"/>
      <c r="AR79" s="6"/>
      <c r="AS79" s="6"/>
      <c r="AT79" s="7"/>
      <c r="AU79" s="5"/>
      <c r="AV79" s="6"/>
      <c r="AW79" s="6"/>
      <c r="AX79" s="7"/>
      <c r="AY79" s="5"/>
      <c r="AZ79" s="6"/>
      <c r="BA79" s="6"/>
      <c r="BB79" s="7"/>
      <c r="BC79" s="5"/>
      <c r="BD79" s="6"/>
      <c r="BE79" s="6"/>
      <c r="BF79" s="7"/>
      <c r="BG79" s="5"/>
      <c r="BH79" s="6"/>
      <c r="BI79" s="6"/>
      <c r="BJ79" s="7"/>
    </row>
    <row r="80" spans="1:62" x14ac:dyDescent="0.25">
      <c r="A80" t="s">
        <v>122</v>
      </c>
      <c r="B80" t="s">
        <v>57</v>
      </c>
      <c r="C80">
        <v>3067</v>
      </c>
      <c r="D80" s="5"/>
      <c r="E80" s="6"/>
      <c r="F80" s="7"/>
      <c r="G80" s="5">
        <v>11</v>
      </c>
      <c r="H80" s="6">
        <v>34</v>
      </c>
      <c r="I80" s="7">
        <f t="shared" ref="I80:I87" si="70">100+0+(100-TRUNC(G80/H80*100))</f>
        <v>168</v>
      </c>
      <c r="J80" s="5">
        <v>4</v>
      </c>
      <c r="K80" s="6">
        <v>18</v>
      </c>
      <c r="L80" s="7">
        <f t="shared" ref="L80:L82" si="71">100+0+(100-TRUNC(J80/K80*100))</f>
        <v>178</v>
      </c>
      <c r="M80" s="5"/>
      <c r="N80" s="6"/>
      <c r="O80" s="7"/>
      <c r="P80" s="5">
        <v>6</v>
      </c>
      <c r="Q80" s="6">
        <v>18</v>
      </c>
      <c r="R80" s="7">
        <f t="shared" ref="R80:R84" si="72">100+75+(100-TRUNC(P80/Q80*100))</f>
        <v>242</v>
      </c>
      <c r="S80" s="5"/>
      <c r="T80" s="6"/>
      <c r="U80" s="7"/>
      <c r="V80" s="5"/>
      <c r="W80" s="6"/>
      <c r="X80" s="7"/>
      <c r="Y80" s="5">
        <v>17</v>
      </c>
      <c r="Z80" s="6">
        <v>46</v>
      </c>
      <c r="AA80" s="7">
        <f t="shared" ref="AA80:AA82" si="73">100+50+(100-TRUNC(Y80/Z80*100))</f>
        <v>214</v>
      </c>
      <c r="AB80" s="5"/>
      <c r="AC80" s="6"/>
      <c r="AD80" s="7"/>
      <c r="AE80" s="5"/>
      <c r="AF80" s="6"/>
      <c r="AG80" s="6"/>
      <c r="AH80" s="7"/>
      <c r="AI80" s="5"/>
      <c r="AJ80" s="6"/>
      <c r="AK80" s="6"/>
      <c r="AL80" s="7"/>
      <c r="AM80" s="5"/>
      <c r="AN80" s="6"/>
      <c r="AO80" s="6"/>
      <c r="AP80" s="7"/>
      <c r="AQ80" s="5"/>
      <c r="AR80" s="6"/>
      <c r="AS80" s="6"/>
      <c r="AT80" s="7"/>
      <c r="AU80" s="5"/>
      <c r="AV80" s="6"/>
      <c r="AW80" s="6"/>
      <c r="AX80" s="7"/>
      <c r="AY80" s="5"/>
      <c r="AZ80" s="6"/>
      <c r="BA80" s="6"/>
      <c r="BB80" s="7"/>
      <c r="BC80" s="5"/>
      <c r="BD80" s="6"/>
      <c r="BE80" s="6"/>
      <c r="BF80" s="7"/>
      <c r="BG80" s="5"/>
      <c r="BH80" s="6"/>
      <c r="BI80" s="6"/>
      <c r="BJ80" s="7"/>
    </row>
    <row r="81" spans="1:62" x14ac:dyDescent="0.25">
      <c r="A81" t="s">
        <v>123</v>
      </c>
      <c r="B81" t="s">
        <v>39</v>
      </c>
      <c r="C81">
        <v>3502</v>
      </c>
      <c r="D81" s="5"/>
      <c r="E81" s="6"/>
      <c r="F81" s="7"/>
      <c r="G81" s="5">
        <v>12</v>
      </c>
      <c r="H81" s="6">
        <v>34</v>
      </c>
      <c r="I81" s="7">
        <f t="shared" si="70"/>
        <v>165</v>
      </c>
      <c r="J81" s="5">
        <v>5</v>
      </c>
      <c r="K81" s="6">
        <v>18</v>
      </c>
      <c r="L81" s="7">
        <f t="shared" si="71"/>
        <v>173</v>
      </c>
      <c r="M81" s="5">
        <v>3</v>
      </c>
      <c r="N81" s="6">
        <v>15</v>
      </c>
      <c r="O81" s="7">
        <f t="shared" ref="O81:O82" si="74">100+0+(100-TRUNC(M81/N81*100))</f>
        <v>180</v>
      </c>
      <c r="P81" s="5">
        <v>4</v>
      </c>
      <c r="Q81" s="6">
        <v>18</v>
      </c>
      <c r="R81" s="7">
        <f t="shared" si="72"/>
        <v>253</v>
      </c>
      <c r="S81" s="5"/>
      <c r="T81" s="6"/>
      <c r="U81" s="7"/>
      <c r="V81" s="5">
        <v>6</v>
      </c>
      <c r="W81" s="6">
        <v>11</v>
      </c>
      <c r="X81" s="7">
        <f t="shared" ref="X81:X82" si="75">100+0+(100-TRUNC(V81/W81*100))</f>
        <v>146</v>
      </c>
      <c r="Y81" s="5">
        <v>21</v>
      </c>
      <c r="Z81" s="6">
        <v>50</v>
      </c>
      <c r="AA81" s="7">
        <f t="shared" si="73"/>
        <v>208</v>
      </c>
      <c r="AB81" s="5"/>
      <c r="AC81" s="6"/>
      <c r="AD81" s="7"/>
      <c r="AE81" s="5"/>
      <c r="AF81" s="6"/>
      <c r="AG81" s="6"/>
      <c r="AH81" s="7"/>
      <c r="AI81" s="5"/>
      <c r="AJ81" s="6"/>
      <c r="AK81" s="6"/>
      <c r="AL81" s="7"/>
      <c r="AM81" s="5"/>
      <c r="AN81" s="6"/>
      <c r="AO81" s="6"/>
      <c r="AP81" s="7"/>
      <c r="AQ81" s="5"/>
      <c r="AR81" s="6"/>
      <c r="AS81" s="6"/>
      <c r="AT81" s="7"/>
      <c r="AU81" s="5"/>
      <c r="AV81" s="6"/>
      <c r="AW81" s="6"/>
      <c r="AX81" s="7"/>
      <c r="AY81" s="5"/>
      <c r="AZ81" s="6"/>
      <c r="BA81" s="6"/>
      <c r="BB81" s="7"/>
      <c r="BC81" s="5"/>
      <c r="BD81" s="6"/>
      <c r="BE81" s="6"/>
      <c r="BF81" s="7"/>
      <c r="BG81" s="5"/>
      <c r="BH81" s="6"/>
      <c r="BI81" s="6"/>
      <c r="BJ81" s="7"/>
    </row>
    <row r="82" spans="1:62" x14ac:dyDescent="0.25">
      <c r="A82" t="s">
        <v>124</v>
      </c>
      <c r="B82" t="s">
        <v>22</v>
      </c>
      <c r="C82">
        <v>2995</v>
      </c>
      <c r="D82" s="5"/>
      <c r="E82" s="6"/>
      <c r="F82" s="7"/>
      <c r="G82" s="5">
        <v>18</v>
      </c>
      <c r="H82" s="6">
        <v>34</v>
      </c>
      <c r="I82" s="7">
        <f t="shared" si="70"/>
        <v>148</v>
      </c>
      <c r="J82" s="5">
        <v>7</v>
      </c>
      <c r="K82" s="6">
        <v>18</v>
      </c>
      <c r="L82" s="7">
        <f t="shared" si="71"/>
        <v>162</v>
      </c>
      <c r="M82" s="5">
        <v>6</v>
      </c>
      <c r="N82" s="6">
        <v>15</v>
      </c>
      <c r="O82" s="7">
        <f t="shared" si="74"/>
        <v>160</v>
      </c>
      <c r="P82" s="5">
        <v>7</v>
      </c>
      <c r="Q82" s="6">
        <v>18</v>
      </c>
      <c r="R82" s="7">
        <f t="shared" si="72"/>
        <v>237</v>
      </c>
      <c r="S82" s="5"/>
      <c r="T82" s="6"/>
      <c r="U82" s="7"/>
      <c r="V82" s="5">
        <v>8</v>
      </c>
      <c r="W82" s="6">
        <v>11</v>
      </c>
      <c r="X82" s="7">
        <f t="shared" si="75"/>
        <v>128</v>
      </c>
      <c r="Y82" s="5">
        <v>30</v>
      </c>
      <c r="Z82" s="6">
        <v>50</v>
      </c>
      <c r="AA82" s="7">
        <f t="shared" si="73"/>
        <v>190</v>
      </c>
      <c r="AB82" s="5"/>
      <c r="AC82" s="6"/>
      <c r="AD82" s="7"/>
      <c r="AE82" s="5"/>
      <c r="AF82" s="6"/>
      <c r="AG82" s="6"/>
      <c r="AH82" s="7"/>
      <c r="AI82" s="5"/>
      <c r="AJ82" s="6"/>
      <c r="AK82" s="6"/>
      <c r="AL82" s="7"/>
      <c r="AM82" s="5"/>
      <c r="AN82" s="6"/>
      <c r="AO82" s="6"/>
      <c r="AP82" s="7"/>
      <c r="AQ82" s="5"/>
      <c r="AR82" s="6"/>
      <c r="AS82" s="6"/>
      <c r="AT82" s="7"/>
      <c r="AU82" s="5"/>
      <c r="AV82" s="6"/>
      <c r="AW82" s="6"/>
      <c r="AX82" s="7"/>
      <c r="AY82" s="5"/>
      <c r="AZ82" s="6"/>
      <c r="BA82" s="6"/>
      <c r="BB82" s="7"/>
      <c r="BC82" s="5"/>
      <c r="BD82" s="6"/>
      <c r="BE82" s="6"/>
      <c r="BF82" s="7"/>
      <c r="BG82" s="5"/>
      <c r="BH82" s="6"/>
      <c r="BI82" s="6"/>
      <c r="BJ82" s="7"/>
    </row>
    <row r="83" spans="1:62" x14ac:dyDescent="0.25">
      <c r="A83" s="31" t="s">
        <v>125</v>
      </c>
      <c r="B83" s="31" t="s">
        <v>100</v>
      </c>
      <c r="C83" s="31">
        <v>3239</v>
      </c>
      <c r="D83" s="5"/>
      <c r="E83" s="6"/>
      <c r="F83" s="7"/>
      <c r="G83" s="5">
        <v>19</v>
      </c>
      <c r="H83" s="6">
        <v>34</v>
      </c>
      <c r="I83" s="7">
        <f t="shared" si="70"/>
        <v>145</v>
      </c>
      <c r="J83" s="5"/>
      <c r="K83" s="6"/>
      <c r="L83" s="7"/>
      <c r="M83" s="5"/>
      <c r="N83" s="6"/>
      <c r="O83" s="7"/>
      <c r="P83" s="5">
        <v>9</v>
      </c>
      <c r="Q83" s="6">
        <v>18</v>
      </c>
      <c r="R83" s="7">
        <f t="shared" si="72"/>
        <v>225</v>
      </c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6"/>
      <c r="AH83" s="7"/>
      <c r="AI83" s="5"/>
      <c r="AJ83" s="6"/>
      <c r="AK83" s="6"/>
      <c r="AL83" s="7"/>
      <c r="AM83" s="5"/>
      <c r="AN83" s="6"/>
      <c r="AO83" s="6"/>
      <c r="AP83" s="7"/>
      <c r="AQ83" s="5"/>
      <c r="AR83" s="6"/>
      <c r="AS83" s="6"/>
      <c r="AT83" s="7"/>
      <c r="AU83" s="5"/>
      <c r="AV83" s="6"/>
      <c r="AW83" s="6"/>
      <c r="AX83" s="7"/>
      <c r="AY83" s="5"/>
      <c r="AZ83" s="6"/>
      <c r="BA83" s="6"/>
      <c r="BB83" s="7"/>
      <c r="BC83" s="5"/>
      <c r="BD83" s="6"/>
      <c r="BE83" s="6"/>
      <c r="BF83" s="7"/>
      <c r="BG83" s="5"/>
      <c r="BH83" s="6"/>
      <c r="BI83" s="6"/>
      <c r="BJ83" s="7"/>
    </row>
    <row r="84" spans="1:62" x14ac:dyDescent="0.25">
      <c r="A84" s="31" t="s">
        <v>126</v>
      </c>
      <c r="B84" s="31" t="s">
        <v>57</v>
      </c>
      <c r="C84" s="31">
        <v>3086</v>
      </c>
      <c r="D84" s="5"/>
      <c r="E84" s="6"/>
      <c r="F84" s="7"/>
      <c r="G84" s="5">
        <v>20</v>
      </c>
      <c r="H84" s="6">
        <v>34</v>
      </c>
      <c r="I84" s="7">
        <f t="shared" si="70"/>
        <v>142</v>
      </c>
      <c r="J84" s="5"/>
      <c r="K84" s="6"/>
      <c r="L84" s="7"/>
      <c r="M84" s="5"/>
      <c r="N84" s="6"/>
      <c r="O84" s="7"/>
      <c r="P84" s="5">
        <v>14</v>
      </c>
      <c r="Q84" s="6">
        <v>18</v>
      </c>
      <c r="R84" s="7">
        <f t="shared" si="72"/>
        <v>198</v>
      </c>
      <c r="S84" s="5"/>
      <c r="T84" s="6"/>
      <c r="U84" s="7"/>
      <c r="V84" s="5"/>
      <c r="W84" s="6"/>
      <c r="X84" s="7"/>
      <c r="Y84" s="5">
        <v>35</v>
      </c>
      <c r="Z84" s="6">
        <v>46</v>
      </c>
      <c r="AA84" s="7">
        <f>100+50+(100-TRUNC(Y84/Z84*100))</f>
        <v>174</v>
      </c>
      <c r="AB84" s="5"/>
      <c r="AC84" s="6"/>
      <c r="AD84" s="7"/>
      <c r="AE84" s="5"/>
      <c r="AF84" s="6"/>
      <c r="AG84" s="6"/>
      <c r="AH84" s="7"/>
      <c r="AI84" s="5"/>
      <c r="AJ84" s="6"/>
      <c r="AK84" s="6"/>
      <c r="AL84" s="7"/>
      <c r="AM84" s="5"/>
      <c r="AN84" s="6"/>
      <c r="AO84" s="6"/>
      <c r="AP84" s="7"/>
      <c r="AQ84" s="5"/>
      <c r="AR84" s="6"/>
      <c r="AS84" s="6"/>
      <c r="AT84" s="7"/>
      <c r="AU84" s="5"/>
      <c r="AV84" s="6"/>
      <c r="AW84" s="6"/>
      <c r="AX84" s="7"/>
      <c r="AY84" s="5"/>
      <c r="AZ84" s="6"/>
      <c r="BA84" s="6"/>
      <c r="BB84" s="7"/>
      <c r="BC84" s="5"/>
      <c r="BD84" s="6"/>
      <c r="BE84" s="6"/>
      <c r="BF84" s="7"/>
      <c r="BG84" s="5"/>
      <c r="BH84" s="6"/>
      <c r="BI84" s="6"/>
      <c r="BJ84" s="7"/>
    </row>
    <row r="85" spans="1:62" x14ac:dyDescent="0.25">
      <c r="A85" s="31" t="s">
        <v>127</v>
      </c>
      <c r="B85" s="31" t="s">
        <v>29</v>
      </c>
      <c r="C85" s="31">
        <v>3333</v>
      </c>
      <c r="D85" s="5"/>
      <c r="E85" s="6"/>
      <c r="F85" s="7"/>
      <c r="G85" s="5">
        <v>21</v>
      </c>
      <c r="H85" s="6">
        <v>34</v>
      </c>
      <c r="I85" s="7">
        <f t="shared" si="70"/>
        <v>139</v>
      </c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6"/>
      <c r="AH85" s="7"/>
      <c r="AI85" s="5"/>
      <c r="AJ85" s="6"/>
      <c r="AK85" s="6"/>
      <c r="AL85" s="7"/>
      <c r="AM85" s="5"/>
      <c r="AN85" s="6"/>
      <c r="AO85" s="6"/>
      <c r="AP85" s="7"/>
      <c r="AQ85" s="5"/>
      <c r="AR85" s="6"/>
      <c r="AS85" s="6"/>
      <c r="AT85" s="7"/>
      <c r="AU85" s="5"/>
      <c r="AV85" s="6"/>
      <c r="AW85" s="6"/>
      <c r="AX85" s="7"/>
      <c r="AY85" s="5"/>
      <c r="AZ85" s="6"/>
      <c r="BA85" s="6"/>
      <c r="BB85" s="7"/>
      <c r="BC85" s="5"/>
      <c r="BD85" s="6"/>
      <c r="BE85" s="6"/>
      <c r="BF85" s="7"/>
      <c r="BG85" s="5"/>
      <c r="BH85" s="6"/>
      <c r="BI85" s="6"/>
      <c r="BJ85" s="7"/>
    </row>
    <row r="86" spans="1:62" x14ac:dyDescent="0.25">
      <c r="A86" s="31" t="s">
        <v>128</v>
      </c>
      <c r="B86" s="31" t="s">
        <v>22</v>
      </c>
      <c r="C86" s="31">
        <v>3363</v>
      </c>
      <c r="D86" s="5"/>
      <c r="E86" s="6"/>
      <c r="F86" s="7"/>
      <c r="G86" s="5">
        <v>22</v>
      </c>
      <c r="H86" s="6">
        <v>34</v>
      </c>
      <c r="I86" s="7">
        <f t="shared" si="70"/>
        <v>136</v>
      </c>
      <c r="J86" s="5"/>
      <c r="K86" s="6"/>
      <c r="L86" s="7"/>
      <c r="M86" s="5">
        <v>7</v>
      </c>
      <c r="N86" s="6">
        <v>15</v>
      </c>
      <c r="O86" s="7">
        <f t="shared" ref="O86:O89" si="76">100+0+(100-TRUNC(M86/N86*100))</f>
        <v>154</v>
      </c>
      <c r="P86" s="5">
        <v>8</v>
      </c>
      <c r="Q86" s="6">
        <v>18</v>
      </c>
      <c r="R86" s="7">
        <f t="shared" ref="R86" si="77">100+75+(100-TRUNC(P86/Q86*100))</f>
        <v>231</v>
      </c>
      <c r="S86" s="5"/>
      <c r="T86" s="6"/>
      <c r="U86" s="7"/>
      <c r="V86" s="5"/>
      <c r="W86" s="6"/>
      <c r="X86" s="7"/>
      <c r="Y86" s="5">
        <v>32</v>
      </c>
      <c r="Z86" s="6">
        <v>50</v>
      </c>
      <c r="AA86" s="7">
        <f>100+50+(100-TRUNC(Y86/Z86*100))</f>
        <v>186</v>
      </c>
      <c r="AB86" s="5"/>
      <c r="AC86" s="6"/>
      <c r="AD86" s="7"/>
      <c r="AE86" s="5"/>
      <c r="AF86" s="6"/>
      <c r="AG86" s="6"/>
      <c r="AH86" s="7"/>
      <c r="AI86" s="5"/>
      <c r="AJ86" s="6"/>
      <c r="AK86" s="6"/>
      <c r="AL86" s="7"/>
      <c r="AM86" s="5"/>
      <c r="AN86" s="6"/>
      <c r="AO86" s="6"/>
      <c r="AP86" s="7"/>
      <c r="AQ86" s="5"/>
      <c r="AR86" s="6"/>
      <c r="AS86" s="6"/>
      <c r="AT86" s="7"/>
      <c r="AU86" s="5"/>
      <c r="AV86" s="6"/>
      <c r="AW86" s="6"/>
      <c r="AX86" s="7"/>
      <c r="AY86" s="5"/>
      <c r="AZ86" s="6"/>
      <c r="BA86" s="6"/>
      <c r="BB86" s="7"/>
      <c r="BC86" s="5"/>
      <c r="BD86" s="6"/>
      <c r="BE86" s="6"/>
      <c r="BF86" s="7"/>
      <c r="BG86" s="5"/>
      <c r="BH86" s="6"/>
      <c r="BI86" s="6"/>
      <c r="BJ86" s="7"/>
    </row>
    <row r="87" spans="1:62" x14ac:dyDescent="0.25">
      <c r="A87" s="31" t="s">
        <v>129</v>
      </c>
      <c r="B87" s="31" t="s">
        <v>22</v>
      </c>
      <c r="C87" s="31">
        <v>2999</v>
      </c>
      <c r="D87" s="5"/>
      <c r="E87" s="6"/>
      <c r="F87" s="7"/>
      <c r="G87" s="5">
        <v>33</v>
      </c>
      <c r="H87" s="6">
        <v>34</v>
      </c>
      <c r="I87" s="7">
        <f t="shared" si="70"/>
        <v>103</v>
      </c>
      <c r="J87" s="5"/>
      <c r="K87" s="6"/>
      <c r="L87" s="7"/>
      <c r="M87" s="5">
        <v>15</v>
      </c>
      <c r="N87" s="6">
        <v>15</v>
      </c>
      <c r="O87" s="7">
        <f t="shared" si="76"/>
        <v>100</v>
      </c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6"/>
      <c r="AH87" s="7"/>
      <c r="AI87" s="5"/>
      <c r="AJ87" s="6"/>
      <c r="AK87" s="6"/>
      <c r="AL87" s="7"/>
      <c r="AM87" s="5"/>
      <c r="AN87" s="6"/>
      <c r="AO87" s="6"/>
      <c r="AP87" s="7"/>
      <c r="AQ87" s="5"/>
      <c r="AR87" s="6"/>
      <c r="AS87" s="6"/>
      <c r="AT87" s="7"/>
      <c r="AU87" s="5"/>
      <c r="AV87" s="6"/>
      <c r="AW87" s="6"/>
      <c r="AX87" s="7"/>
      <c r="AY87" s="5"/>
      <c r="AZ87" s="6"/>
      <c r="BA87" s="6"/>
      <c r="BB87" s="7"/>
      <c r="BC87" s="5"/>
      <c r="BD87" s="6"/>
      <c r="BE87" s="6"/>
      <c r="BF87" s="7"/>
      <c r="BG87" s="5"/>
      <c r="BH87" s="6"/>
      <c r="BI87" s="6"/>
      <c r="BJ87" s="7"/>
    </row>
    <row r="88" spans="1:62" x14ac:dyDescent="0.25">
      <c r="A88" s="31" t="s">
        <v>157</v>
      </c>
      <c r="B88" s="31" t="s">
        <v>22</v>
      </c>
      <c r="C88" s="31">
        <v>2997</v>
      </c>
      <c r="D88" s="5"/>
      <c r="E88" s="6"/>
      <c r="F88" s="7"/>
      <c r="G88" s="5"/>
      <c r="H88" s="6"/>
      <c r="I88" s="7"/>
      <c r="J88" s="5">
        <v>15</v>
      </c>
      <c r="K88" s="6">
        <v>18</v>
      </c>
      <c r="L88" s="7">
        <f t="shared" ref="L88:L90" si="78">100+0+(100-TRUNC(J88/K88*100))</f>
        <v>117</v>
      </c>
      <c r="M88" s="5">
        <v>10</v>
      </c>
      <c r="N88" s="6">
        <v>22</v>
      </c>
      <c r="O88" s="7">
        <f t="shared" si="76"/>
        <v>155</v>
      </c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6"/>
      <c r="AH88" s="7"/>
      <c r="AI88" s="5"/>
      <c r="AJ88" s="6"/>
      <c r="AK88" s="6"/>
      <c r="AL88" s="7"/>
      <c r="AM88" s="5"/>
      <c r="AN88" s="6"/>
      <c r="AO88" s="6"/>
      <c r="AP88" s="7"/>
      <c r="AQ88" s="5"/>
      <c r="AR88" s="6"/>
      <c r="AS88" s="6"/>
      <c r="AT88" s="7"/>
      <c r="AU88" s="5"/>
      <c r="AV88" s="6"/>
      <c r="AW88" s="6"/>
      <c r="AX88" s="7"/>
      <c r="AY88" s="5"/>
      <c r="AZ88" s="6"/>
      <c r="BA88" s="6"/>
      <c r="BB88" s="7"/>
      <c r="BC88" s="5"/>
      <c r="BD88" s="6"/>
      <c r="BE88" s="6"/>
      <c r="BF88" s="7"/>
      <c r="BG88" s="5"/>
      <c r="BH88" s="6"/>
      <c r="BI88" s="6"/>
      <c r="BJ88" s="7"/>
    </row>
    <row r="89" spans="1:62" x14ac:dyDescent="0.25">
      <c r="A89" s="31" t="s">
        <v>158</v>
      </c>
      <c r="B89" s="31" t="s">
        <v>39</v>
      </c>
      <c r="C89" s="31">
        <v>3500</v>
      </c>
      <c r="D89" s="5"/>
      <c r="E89" s="6"/>
      <c r="F89" s="7"/>
      <c r="G89" s="5"/>
      <c r="H89" s="6"/>
      <c r="I89" s="7"/>
      <c r="J89" s="5">
        <v>17</v>
      </c>
      <c r="K89" s="6">
        <v>18</v>
      </c>
      <c r="L89" s="7">
        <f t="shared" si="78"/>
        <v>106</v>
      </c>
      <c r="M89" s="5">
        <v>14</v>
      </c>
      <c r="N89" s="6">
        <v>15</v>
      </c>
      <c r="O89" s="7">
        <f t="shared" si="76"/>
        <v>107</v>
      </c>
      <c r="P89" s="5">
        <v>17</v>
      </c>
      <c r="Q89" s="6">
        <v>18</v>
      </c>
      <c r="R89" s="7">
        <f t="shared" ref="R89" si="79">100+75+(100-TRUNC(P89/Q89*100))</f>
        <v>181</v>
      </c>
      <c r="S89" s="5"/>
      <c r="T89" s="6"/>
      <c r="U89" s="7"/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6"/>
      <c r="AH89" s="7"/>
      <c r="AI89" s="5"/>
      <c r="AJ89" s="6"/>
      <c r="AK89" s="6"/>
      <c r="AL89" s="7"/>
      <c r="AM89" s="5"/>
      <c r="AN89" s="6"/>
      <c r="AO89" s="6"/>
      <c r="AP89" s="7"/>
      <c r="AQ89" s="5"/>
      <c r="AR89" s="6"/>
      <c r="AS89" s="6"/>
      <c r="AT89" s="7"/>
      <c r="AU89" s="5"/>
      <c r="AV89" s="6"/>
      <c r="AW89" s="6"/>
      <c r="AX89" s="7"/>
      <c r="AY89" s="5"/>
      <c r="AZ89" s="6"/>
      <c r="BA89" s="6"/>
      <c r="BB89" s="7"/>
      <c r="BC89" s="5"/>
      <c r="BD89" s="6"/>
      <c r="BE89" s="6"/>
      <c r="BF89" s="7"/>
      <c r="BG89" s="5"/>
      <c r="BH89" s="6"/>
      <c r="BI89" s="6"/>
      <c r="BJ89" s="7"/>
    </row>
    <row r="90" spans="1:62" x14ac:dyDescent="0.25">
      <c r="A90" s="31" t="s">
        <v>159</v>
      </c>
      <c r="B90" s="31" t="s">
        <v>22</v>
      </c>
      <c r="C90" s="31">
        <v>3396</v>
      </c>
      <c r="D90" s="5"/>
      <c r="E90" s="6"/>
      <c r="F90" s="7"/>
      <c r="G90" s="5"/>
      <c r="H90" s="6"/>
      <c r="I90" s="7"/>
      <c r="J90" s="5">
        <v>18</v>
      </c>
      <c r="K90" s="6">
        <v>18</v>
      </c>
      <c r="L90" s="7">
        <f t="shared" si="78"/>
        <v>100</v>
      </c>
      <c r="M90" s="5"/>
      <c r="N90" s="6"/>
      <c r="O90" s="7"/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6"/>
      <c r="AH90" s="7"/>
      <c r="AI90" s="5"/>
      <c r="AJ90" s="6"/>
      <c r="AK90" s="6"/>
      <c r="AL90" s="7"/>
      <c r="AM90" s="5"/>
      <c r="AN90" s="6"/>
      <c r="AO90" s="6"/>
      <c r="AP90" s="7"/>
      <c r="AQ90" s="5"/>
      <c r="AR90" s="6"/>
      <c r="AS90" s="6"/>
      <c r="AT90" s="7"/>
      <c r="AU90" s="5"/>
      <c r="AV90" s="6"/>
      <c r="AW90" s="6"/>
      <c r="AX90" s="7"/>
      <c r="AY90" s="5"/>
      <c r="AZ90" s="6"/>
      <c r="BA90" s="6"/>
      <c r="BB90" s="7"/>
      <c r="BC90" s="5"/>
      <c r="BD90" s="6"/>
      <c r="BE90" s="6"/>
      <c r="BF90" s="7"/>
      <c r="BG90" s="5"/>
      <c r="BH90" s="6"/>
      <c r="BI90" s="6"/>
      <c r="BJ90" s="7"/>
    </row>
    <row r="91" spans="1:62" x14ac:dyDescent="0.25">
      <c r="A91" s="31" t="s">
        <v>182</v>
      </c>
      <c r="B91" s="31" t="s">
        <v>25</v>
      </c>
      <c r="C91" s="31">
        <v>3426</v>
      </c>
      <c r="D91" s="5"/>
      <c r="E91" s="6"/>
      <c r="F91" s="7"/>
      <c r="G91" s="5"/>
      <c r="H91" s="6"/>
      <c r="I91" s="7"/>
      <c r="J91" s="5"/>
      <c r="K91" s="6"/>
      <c r="L91" s="7"/>
      <c r="M91" s="5">
        <v>8</v>
      </c>
      <c r="N91" s="6">
        <v>15</v>
      </c>
      <c r="O91" s="7">
        <f t="shared" ref="O91:O92" si="80">100+0+(100-TRUNC(M91/N91*100))</f>
        <v>147</v>
      </c>
      <c r="P91" s="5">
        <v>10</v>
      </c>
      <c r="Q91" s="6">
        <v>18</v>
      </c>
      <c r="R91" s="7">
        <f t="shared" ref="R91" si="81">100+75+(100-TRUNC(P91/Q91*100))</f>
        <v>220</v>
      </c>
      <c r="S91" s="5"/>
      <c r="T91" s="6"/>
      <c r="U91" s="7"/>
      <c r="V91" s="5"/>
      <c r="W91" s="6"/>
      <c r="X91" s="7"/>
      <c r="Y91" s="5">
        <v>40</v>
      </c>
      <c r="Z91" s="6">
        <v>50</v>
      </c>
      <c r="AA91" s="7">
        <f>100+50+(100-TRUNC(Y91/Z91*100))</f>
        <v>170</v>
      </c>
      <c r="AB91" s="5"/>
      <c r="AC91" s="6"/>
      <c r="AD91" s="7"/>
      <c r="AE91" s="5"/>
      <c r="AF91" s="6"/>
      <c r="AG91" s="6"/>
      <c r="AH91" s="7"/>
      <c r="AI91" s="5"/>
      <c r="AJ91" s="6"/>
      <c r="AK91" s="6"/>
      <c r="AL91" s="7"/>
      <c r="AM91" s="5"/>
      <c r="AN91" s="6"/>
      <c r="AO91" s="6"/>
      <c r="AP91" s="7"/>
      <c r="AQ91" s="5"/>
      <c r="AR91" s="6"/>
      <c r="AS91" s="6"/>
      <c r="AT91" s="7"/>
      <c r="AU91" s="5"/>
      <c r="AV91" s="6"/>
      <c r="AW91" s="6"/>
      <c r="AX91" s="7"/>
      <c r="AY91" s="5"/>
      <c r="AZ91" s="6"/>
      <c r="BA91" s="6"/>
      <c r="BB91" s="7"/>
      <c r="BC91" s="5"/>
      <c r="BD91" s="6"/>
      <c r="BE91" s="6"/>
      <c r="BF91" s="7"/>
      <c r="BG91" s="5"/>
      <c r="BH91" s="6"/>
      <c r="BI91" s="6"/>
      <c r="BJ91" s="7"/>
    </row>
    <row r="92" spans="1:62" s="26" customFormat="1" x14ac:dyDescent="0.25">
      <c r="A92" s="31" t="s">
        <v>184</v>
      </c>
      <c r="B92" s="31" t="s">
        <v>22</v>
      </c>
      <c r="C92" s="31">
        <v>3621</v>
      </c>
      <c r="D92" s="5"/>
      <c r="E92" s="6"/>
      <c r="F92" s="7"/>
      <c r="G92" s="5"/>
      <c r="H92" s="6"/>
      <c r="I92" s="7"/>
      <c r="J92" s="5"/>
      <c r="K92" s="6"/>
      <c r="L92" s="7"/>
      <c r="M92" s="5">
        <v>13</v>
      </c>
      <c r="N92" s="6">
        <v>15</v>
      </c>
      <c r="O92" s="7">
        <f t="shared" si="80"/>
        <v>114</v>
      </c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7"/>
      <c r="AE92" s="5"/>
      <c r="AF92" s="6"/>
      <c r="AG92" s="6"/>
      <c r="AH92" s="7"/>
      <c r="AI92" s="5"/>
      <c r="AJ92" s="6"/>
      <c r="AK92" s="6"/>
      <c r="AL92" s="7"/>
      <c r="AM92" s="5"/>
      <c r="AN92" s="6"/>
      <c r="AO92" s="6"/>
      <c r="AP92" s="7"/>
      <c r="AQ92" s="5"/>
      <c r="AR92" s="6"/>
      <c r="AS92" s="6"/>
      <c r="AT92" s="7"/>
      <c r="AU92" s="5"/>
      <c r="AV92" s="6"/>
      <c r="AW92" s="6"/>
      <c r="AX92" s="7"/>
      <c r="AY92" s="5"/>
      <c r="AZ92" s="6"/>
      <c r="BA92" s="6"/>
      <c r="BB92" s="7"/>
      <c r="BC92" s="5"/>
      <c r="BD92" s="6"/>
      <c r="BE92" s="6"/>
      <c r="BF92" s="7"/>
      <c r="BG92" s="5"/>
      <c r="BH92" s="6"/>
      <c r="BI92" s="6"/>
      <c r="BJ92" s="7"/>
    </row>
    <row r="93" spans="1:62" s="26" customFormat="1" x14ac:dyDescent="0.25">
      <c r="A93" s="31" t="s">
        <v>189</v>
      </c>
      <c r="B93" s="31" t="s">
        <v>25</v>
      </c>
      <c r="C93" s="31">
        <v>3497</v>
      </c>
      <c r="D93" s="5"/>
      <c r="E93" s="6"/>
      <c r="F93" s="7"/>
      <c r="G93" s="5"/>
      <c r="H93" s="6"/>
      <c r="I93" s="7"/>
      <c r="J93" s="5"/>
      <c r="K93" s="6"/>
      <c r="L93" s="7"/>
      <c r="M93" s="5"/>
      <c r="N93" s="6"/>
      <c r="O93" s="7"/>
      <c r="P93" s="5">
        <v>12</v>
      </c>
      <c r="Q93" s="6">
        <v>18</v>
      </c>
      <c r="R93" s="7">
        <f t="shared" ref="R93" si="82">100+75+(100-TRUNC(P93/Q93*100))</f>
        <v>209</v>
      </c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6"/>
      <c r="AH93" s="7"/>
      <c r="AI93" s="5"/>
      <c r="AJ93" s="6"/>
      <c r="AK93" s="6"/>
      <c r="AL93" s="7"/>
      <c r="AM93" s="5"/>
      <c r="AN93" s="6"/>
      <c r="AO93" s="6"/>
      <c r="AP93" s="7"/>
      <c r="AQ93" s="5"/>
      <c r="AR93" s="6"/>
      <c r="AS93" s="6"/>
      <c r="AT93" s="7"/>
      <c r="AU93" s="5"/>
      <c r="AV93" s="6"/>
      <c r="AW93" s="6"/>
      <c r="AX93" s="7"/>
      <c r="AY93" s="5"/>
      <c r="AZ93" s="6"/>
      <c r="BA93" s="6"/>
      <c r="BB93" s="7"/>
      <c r="BC93" s="5"/>
      <c r="BD93" s="6"/>
      <c r="BE93" s="6"/>
      <c r="BF93" s="7"/>
      <c r="BG93" s="5"/>
      <c r="BH93" s="6"/>
      <c r="BI93" s="6"/>
      <c r="BJ93" s="7"/>
    </row>
    <row r="94" spans="1:62" s="26" customFormat="1" x14ac:dyDescent="0.25">
      <c r="A94" s="31"/>
      <c r="B94" s="31"/>
      <c r="C94" s="31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6"/>
      <c r="AH94" s="7"/>
      <c r="AI94" s="5"/>
      <c r="AJ94" s="6"/>
      <c r="AK94" s="6"/>
      <c r="AL94" s="7"/>
      <c r="AM94" s="5"/>
      <c r="AN94" s="6"/>
      <c r="AO94" s="6"/>
      <c r="AP94" s="7"/>
      <c r="AQ94" s="5"/>
      <c r="AR94" s="6"/>
      <c r="AS94" s="6"/>
      <c r="AT94" s="7"/>
      <c r="AU94" s="5"/>
      <c r="AV94" s="6"/>
      <c r="AW94" s="6"/>
      <c r="AX94" s="7"/>
      <c r="AY94" s="5"/>
      <c r="AZ94" s="6"/>
      <c r="BA94" s="6"/>
      <c r="BB94" s="7"/>
      <c r="BC94" s="5"/>
      <c r="BD94" s="6"/>
      <c r="BE94" s="6"/>
      <c r="BF94" s="7"/>
      <c r="BG94" s="5"/>
      <c r="BH94" s="6"/>
      <c r="BI94" s="6"/>
      <c r="BJ94" s="7"/>
    </row>
    <row r="95" spans="1:62" s="26" customFormat="1" x14ac:dyDescent="0.25">
      <c r="A95" s="31"/>
      <c r="B95" s="31"/>
      <c r="C95" s="31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6"/>
      <c r="AH95" s="7"/>
      <c r="AI95" s="5"/>
      <c r="AJ95" s="6"/>
      <c r="AK95" s="6"/>
      <c r="AL95" s="7"/>
      <c r="AM95" s="5"/>
      <c r="AN95" s="6"/>
      <c r="AO95" s="6"/>
      <c r="AP95" s="7"/>
      <c r="AQ95" s="5"/>
      <c r="AR95" s="6"/>
      <c r="AS95" s="6"/>
      <c r="AT95" s="7"/>
      <c r="AU95" s="5"/>
      <c r="AV95" s="6"/>
      <c r="AW95" s="6"/>
      <c r="AX95" s="7"/>
      <c r="AY95" s="5"/>
      <c r="AZ95" s="6"/>
      <c r="BA95" s="6"/>
      <c r="BB95" s="7"/>
      <c r="BC95" s="5"/>
      <c r="BD95" s="6"/>
      <c r="BE95" s="6"/>
      <c r="BF95" s="7"/>
      <c r="BG95" s="5"/>
      <c r="BH95" s="6"/>
      <c r="BI95" s="6"/>
      <c r="BJ95" s="7"/>
    </row>
    <row r="96" spans="1:62" s="26" customFormat="1" x14ac:dyDescent="0.25">
      <c r="A96" s="31"/>
      <c r="B96" s="31"/>
      <c r="C96" s="31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6"/>
      <c r="AH96" s="7"/>
      <c r="AI96" s="5"/>
      <c r="AJ96" s="6"/>
      <c r="AK96" s="6"/>
      <c r="AL96" s="7"/>
      <c r="AM96" s="5"/>
      <c r="AN96" s="6"/>
      <c r="AO96" s="6"/>
      <c r="AP96" s="7"/>
      <c r="AQ96" s="5"/>
      <c r="AR96" s="6"/>
      <c r="AS96" s="6"/>
      <c r="AT96" s="7"/>
      <c r="AU96" s="5"/>
      <c r="AV96" s="6"/>
      <c r="AW96" s="6"/>
      <c r="AX96" s="7"/>
      <c r="AY96" s="5"/>
      <c r="AZ96" s="6"/>
      <c r="BA96" s="6"/>
      <c r="BB96" s="7"/>
      <c r="BC96" s="5"/>
      <c r="BD96" s="6"/>
      <c r="BE96" s="6"/>
      <c r="BF96" s="7"/>
      <c r="BG96" s="5"/>
      <c r="BH96" s="6"/>
      <c r="BI96" s="6"/>
      <c r="BJ96" s="7"/>
    </row>
    <row r="97" spans="1:62" x14ac:dyDescent="0.25"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6"/>
      <c r="AH97" s="7"/>
      <c r="AI97" s="5"/>
      <c r="AJ97" s="6"/>
      <c r="AK97" s="6"/>
      <c r="AL97" s="7"/>
      <c r="AM97" s="5"/>
      <c r="AN97" s="6"/>
      <c r="AO97" s="6"/>
      <c r="AP97" s="7"/>
      <c r="AQ97" s="5"/>
      <c r="AR97" s="6"/>
      <c r="AS97" s="6"/>
      <c r="AT97" s="7"/>
      <c r="AU97" s="5"/>
      <c r="AV97" s="6"/>
      <c r="AW97" s="6"/>
      <c r="AX97" s="7"/>
      <c r="AY97" s="5"/>
      <c r="AZ97" s="6"/>
      <c r="BA97" s="6"/>
      <c r="BB97" s="7"/>
      <c r="BC97" s="5"/>
      <c r="BD97" s="6"/>
      <c r="BE97" s="6"/>
      <c r="BF97" s="7"/>
      <c r="BG97" s="5"/>
      <c r="BH97" s="6"/>
      <c r="BI97" s="6"/>
      <c r="BJ97" s="7"/>
    </row>
    <row r="98" spans="1:62" x14ac:dyDescent="0.25">
      <c r="A98" s="1" t="s">
        <v>6</v>
      </c>
      <c r="B98" s="1"/>
      <c r="C98" s="1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6"/>
      <c r="AH98" s="7"/>
      <c r="AI98" s="5"/>
      <c r="AJ98" s="6"/>
      <c r="AK98" s="6"/>
      <c r="AL98" s="7"/>
      <c r="AM98" s="5"/>
      <c r="AN98" s="6"/>
      <c r="AO98" s="6"/>
      <c r="AP98" s="7"/>
      <c r="AQ98" s="5"/>
      <c r="AR98" s="6"/>
      <c r="AS98" s="6"/>
      <c r="AT98" s="7"/>
      <c r="AU98" s="5"/>
      <c r="AV98" s="6"/>
      <c r="AW98" s="6"/>
      <c r="AX98" s="7"/>
      <c r="AY98" s="5"/>
      <c r="AZ98" s="6"/>
      <c r="BA98" s="6"/>
      <c r="BB98" s="7"/>
      <c r="BC98" s="5"/>
      <c r="BD98" s="6"/>
      <c r="BE98" s="6"/>
      <c r="BF98" s="7"/>
      <c r="BG98" s="5"/>
      <c r="BH98" s="6"/>
      <c r="BI98" s="6"/>
      <c r="BJ98" s="7"/>
    </row>
    <row r="99" spans="1:62" x14ac:dyDescent="0.25"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6"/>
      <c r="AH99" s="7"/>
      <c r="AI99" s="5"/>
      <c r="AJ99" s="6"/>
      <c r="AK99" s="6"/>
      <c r="AL99" s="7"/>
      <c r="AM99" s="5"/>
      <c r="AN99" s="6"/>
      <c r="AO99" s="6"/>
      <c r="AP99" s="7"/>
      <c r="AQ99" s="5"/>
      <c r="AR99" s="6"/>
      <c r="AS99" s="6"/>
      <c r="AT99" s="7"/>
      <c r="AU99" s="5"/>
      <c r="AV99" s="6"/>
      <c r="AW99" s="6"/>
      <c r="AX99" s="7"/>
      <c r="AY99" s="5"/>
      <c r="AZ99" s="6"/>
      <c r="BA99" s="6"/>
      <c r="BB99" s="7"/>
      <c r="BC99" s="5"/>
      <c r="BD99" s="6"/>
      <c r="BE99" s="6"/>
      <c r="BF99" s="7"/>
      <c r="BG99" s="5"/>
      <c r="BH99" s="6"/>
      <c r="BI99" s="6"/>
      <c r="BJ99" s="7"/>
    </row>
    <row r="100" spans="1:62" x14ac:dyDescent="0.25">
      <c r="A100" t="s">
        <v>76</v>
      </c>
      <c r="B100" t="s">
        <v>64</v>
      </c>
      <c r="C100">
        <v>750</v>
      </c>
      <c r="D100" s="5">
        <v>1</v>
      </c>
      <c r="E100" s="6">
        <v>8</v>
      </c>
      <c r="F100" s="7">
        <f t="shared" ref="F100:F107" si="83">100+0+(100-TRUNC(D100/E100*100))</f>
        <v>188</v>
      </c>
      <c r="G100" s="5">
        <v>19</v>
      </c>
      <c r="H100" s="6">
        <v>30</v>
      </c>
      <c r="I100" s="7">
        <f t="shared" ref="I100:I101" si="84">100+0+(100-TRUNC(G100/H100*100))</f>
        <v>137</v>
      </c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6"/>
      <c r="AH100" s="7"/>
      <c r="AI100" s="5"/>
      <c r="AJ100" s="6"/>
      <c r="AK100" s="6"/>
      <c r="AL100" s="7"/>
      <c r="AM100" s="5"/>
      <c r="AN100" s="6"/>
      <c r="AO100" s="6"/>
      <c r="AP100" s="7"/>
      <c r="AQ100" s="5"/>
      <c r="AR100" s="6"/>
      <c r="AS100" s="6"/>
      <c r="AT100" s="7"/>
      <c r="AU100" s="5"/>
      <c r="AV100" s="6"/>
      <c r="AW100" s="6"/>
      <c r="AX100" s="7"/>
      <c r="AY100" s="5"/>
      <c r="AZ100" s="6"/>
      <c r="BA100" s="6"/>
      <c r="BB100" s="7"/>
      <c r="BC100" s="5"/>
      <c r="BD100" s="6"/>
      <c r="BE100" s="6"/>
      <c r="BF100" s="7"/>
      <c r="BG100" s="5"/>
      <c r="BH100" s="6"/>
      <c r="BI100" s="6"/>
      <c r="BJ100" s="7"/>
    </row>
    <row r="101" spans="1:62" s="26" customFormat="1" x14ac:dyDescent="0.25">
      <c r="A101" s="26" t="s">
        <v>77</v>
      </c>
      <c r="B101" s="26" t="s">
        <v>25</v>
      </c>
      <c r="C101" s="26">
        <v>506</v>
      </c>
      <c r="D101" s="5">
        <v>2</v>
      </c>
      <c r="E101" s="6">
        <v>8</v>
      </c>
      <c r="F101" s="7">
        <f t="shared" si="83"/>
        <v>175</v>
      </c>
      <c r="G101" s="5">
        <v>23</v>
      </c>
      <c r="H101" s="6">
        <v>30</v>
      </c>
      <c r="I101" s="7">
        <f t="shared" si="84"/>
        <v>124</v>
      </c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6"/>
      <c r="AH101" s="7"/>
      <c r="AI101" s="5"/>
      <c r="AJ101" s="6"/>
      <c r="AK101" s="6"/>
      <c r="AL101" s="7"/>
      <c r="AM101" s="5"/>
      <c r="AN101" s="6"/>
      <c r="AO101" s="6"/>
      <c r="AP101" s="7"/>
      <c r="AQ101" s="5"/>
      <c r="AR101" s="6"/>
      <c r="AS101" s="6"/>
      <c r="AT101" s="7"/>
      <c r="AU101" s="5"/>
      <c r="AV101" s="6"/>
      <c r="AW101" s="6"/>
      <c r="AX101" s="7"/>
      <c r="AY101" s="5"/>
      <c r="AZ101" s="6"/>
      <c r="BA101" s="6"/>
      <c r="BB101" s="7"/>
      <c r="BC101" s="5"/>
      <c r="BD101" s="6"/>
      <c r="BE101" s="6"/>
      <c r="BF101" s="7"/>
      <c r="BG101" s="5"/>
      <c r="BH101" s="6"/>
      <c r="BI101" s="6"/>
      <c r="BJ101" s="7"/>
    </row>
    <row r="102" spans="1:62" s="26" customFormat="1" x14ac:dyDescent="0.25">
      <c r="A102" s="26" t="s">
        <v>78</v>
      </c>
      <c r="B102" s="26" t="s">
        <v>25</v>
      </c>
      <c r="C102" s="26">
        <v>534</v>
      </c>
      <c r="D102" s="5">
        <v>3</v>
      </c>
      <c r="E102" s="6">
        <v>8</v>
      </c>
      <c r="F102" s="7">
        <f t="shared" si="83"/>
        <v>163</v>
      </c>
      <c r="G102" s="5"/>
      <c r="H102" s="6"/>
      <c r="I102" s="7"/>
      <c r="J102" s="5"/>
      <c r="K102" s="6"/>
      <c r="L102" s="7"/>
      <c r="M102" s="5"/>
      <c r="N102" s="6"/>
      <c r="O102" s="7"/>
      <c r="P102" s="5">
        <v>5</v>
      </c>
      <c r="Q102" s="6">
        <v>12</v>
      </c>
      <c r="R102" s="7">
        <f t="shared" ref="R102:R104" si="85">100+75+(100-TRUNC(P102/Q102*100))</f>
        <v>234</v>
      </c>
      <c r="S102" s="5"/>
      <c r="T102" s="6"/>
      <c r="U102" s="7"/>
      <c r="V102" s="5">
        <v>3</v>
      </c>
      <c r="W102" s="6">
        <v>11</v>
      </c>
      <c r="X102" s="7">
        <f t="shared" ref="X102" si="86">100+0+(100-TRUNC(V102/W102*100))</f>
        <v>173</v>
      </c>
      <c r="Y102" s="5">
        <v>29</v>
      </c>
      <c r="Z102" s="6">
        <v>37</v>
      </c>
      <c r="AA102" s="7">
        <f>100+50+(100-TRUNC(Y102/Z102*100))</f>
        <v>172</v>
      </c>
      <c r="AB102" s="5"/>
      <c r="AC102" s="6"/>
      <c r="AD102" s="7"/>
      <c r="AE102" s="5"/>
      <c r="AF102" s="6"/>
      <c r="AG102" s="6"/>
      <c r="AH102" s="7"/>
      <c r="AI102" s="5"/>
      <c r="AJ102" s="6"/>
      <c r="AK102" s="6"/>
      <c r="AL102" s="7"/>
      <c r="AM102" s="5"/>
      <c r="AN102" s="6"/>
      <c r="AO102" s="6"/>
      <c r="AP102" s="7"/>
      <c r="AQ102" s="5"/>
      <c r="AR102" s="6"/>
      <c r="AS102" s="6"/>
      <c r="AT102" s="7"/>
      <c r="AU102" s="5"/>
      <c r="AV102" s="6"/>
      <c r="AW102" s="6"/>
      <c r="AX102" s="7"/>
      <c r="AY102" s="5"/>
      <c r="AZ102" s="6"/>
      <c r="BA102" s="6"/>
      <c r="BB102" s="7"/>
      <c r="BC102" s="5"/>
      <c r="BD102" s="6"/>
      <c r="BE102" s="6"/>
      <c r="BF102" s="7"/>
      <c r="BG102" s="5"/>
      <c r="BH102" s="6"/>
      <c r="BI102" s="6"/>
      <c r="BJ102" s="7"/>
    </row>
    <row r="103" spans="1:62" s="26" customFormat="1" x14ac:dyDescent="0.25">
      <c r="A103" s="26" t="s">
        <v>79</v>
      </c>
      <c r="B103" s="26" t="s">
        <v>25</v>
      </c>
      <c r="C103" s="26">
        <v>509</v>
      </c>
      <c r="D103" s="5">
        <v>4</v>
      </c>
      <c r="E103" s="6">
        <v>8</v>
      </c>
      <c r="F103" s="7">
        <f t="shared" si="83"/>
        <v>150</v>
      </c>
      <c r="G103" s="5"/>
      <c r="H103" s="6"/>
      <c r="I103" s="7"/>
      <c r="J103" s="5"/>
      <c r="K103" s="6"/>
      <c r="L103" s="7"/>
      <c r="M103" s="5"/>
      <c r="N103" s="6"/>
      <c r="O103" s="7"/>
      <c r="P103" s="5">
        <v>4</v>
      </c>
      <c r="Q103" s="6">
        <v>12</v>
      </c>
      <c r="R103" s="7">
        <f t="shared" si="85"/>
        <v>242</v>
      </c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6"/>
      <c r="AH103" s="7"/>
      <c r="AI103" s="5"/>
      <c r="AJ103" s="6"/>
      <c r="AK103" s="6"/>
      <c r="AL103" s="7"/>
      <c r="AM103" s="5"/>
      <c r="AN103" s="6"/>
      <c r="AO103" s="6"/>
      <c r="AP103" s="7"/>
      <c r="AQ103" s="5"/>
      <c r="AR103" s="6"/>
      <c r="AS103" s="6"/>
      <c r="AT103" s="7"/>
      <c r="AU103" s="5"/>
      <c r="AV103" s="6"/>
      <c r="AW103" s="6"/>
      <c r="AX103" s="7"/>
      <c r="AY103" s="5"/>
      <c r="AZ103" s="6"/>
      <c r="BA103" s="6"/>
      <c r="BB103" s="7"/>
      <c r="BC103" s="5"/>
      <c r="BD103" s="6"/>
      <c r="BE103" s="6"/>
      <c r="BF103" s="7"/>
      <c r="BG103" s="5"/>
      <c r="BH103" s="6"/>
      <c r="BI103" s="6"/>
      <c r="BJ103" s="7"/>
    </row>
    <row r="104" spans="1:62" s="26" customFormat="1" x14ac:dyDescent="0.25">
      <c r="A104" s="26" t="s">
        <v>80</v>
      </c>
      <c r="B104" s="26" t="s">
        <v>25</v>
      </c>
      <c r="C104" s="26">
        <v>508</v>
      </c>
      <c r="D104" s="5">
        <v>5</v>
      </c>
      <c r="E104" s="6">
        <v>8</v>
      </c>
      <c r="F104" s="7">
        <f t="shared" si="83"/>
        <v>138</v>
      </c>
      <c r="G104" s="5"/>
      <c r="H104" s="6"/>
      <c r="I104" s="7"/>
      <c r="J104" s="5"/>
      <c r="K104" s="6"/>
      <c r="L104" s="7"/>
      <c r="M104" s="5"/>
      <c r="N104" s="6"/>
      <c r="O104" s="7"/>
      <c r="P104" s="5">
        <v>6</v>
      </c>
      <c r="Q104" s="6">
        <v>12</v>
      </c>
      <c r="R104" s="7">
        <f t="shared" si="85"/>
        <v>225</v>
      </c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6"/>
      <c r="AH104" s="7"/>
      <c r="AI104" s="5"/>
      <c r="AJ104" s="6"/>
      <c r="AK104" s="6"/>
      <c r="AL104" s="7"/>
      <c r="AM104" s="5"/>
      <c r="AN104" s="6"/>
      <c r="AO104" s="6"/>
      <c r="AP104" s="7"/>
      <c r="AQ104" s="5"/>
      <c r="AR104" s="6"/>
      <c r="AS104" s="6"/>
      <c r="AT104" s="7"/>
      <c r="AU104" s="5"/>
      <c r="AV104" s="6"/>
      <c r="AW104" s="6"/>
      <c r="AX104" s="7"/>
      <c r="AY104" s="5"/>
      <c r="AZ104" s="6"/>
      <c r="BA104" s="6"/>
      <c r="BB104" s="7"/>
      <c r="BC104" s="5"/>
      <c r="BD104" s="6"/>
      <c r="BE104" s="6"/>
      <c r="BF104" s="7"/>
      <c r="BG104" s="5"/>
      <c r="BH104" s="6"/>
      <c r="BI104" s="6"/>
      <c r="BJ104" s="7"/>
    </row>
    <row r="105" spans="1:62" s="26" customFormat="1" x14ac:dyDescent="0.25">
      <c r="A105" s="26" t="s">
        <v>81</v>
      </c>
      <c r="B105" s="26" t="s">
        <v>25</v>
      </c>
      <c r="C105" s="26">
        <v>522</v>
      </c>
      <c r="D105" s="5">
        <v>6</v>
      </c>
      <c r="E105" s="6">
        <v>8</v>
      </c>
      <c r="F105" s="7">
        <f t="shared" si="83"/>
        <v>125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6"/>
      <c r="AH105" s="7"/>
      <c r="AI105" s="5"/>
      <c r="AJ105" s="6"/>
      <c r="AK105" s="6"/>
      <c r="AL105" s="7"/>
      <c r="AM105" s="5"/>
      <c r="AN105" s="6"/>
      <c r="AO105" s="6"/>
      <c r="AP105" s="7"/>
      <c r="AQ105" s="5"/>
      <c r="AR105" s="6"/>
      <c r="AS105" s="6"/>
      <c r="AT105" s="7"/>
      <c r="AU105" s="5"/>
      <c r="AV105" s="6"/>
      <c r="AW105" s="6"/>
      <c r="AX105" s="7"/>
      <c r="AY105" s="5"/>
      <c r="AZ105" s="6"/>
      <c r="BA105" s="6"/>
      <c r="BB105" s="7"/>
      <c r="BC105" s="5"/>
      <c r="BD105" s="6"/>
      <c r="BE105" s="6"/>
      <c r="BF105" s="7"/>
      <c r="BG105" s="5"/>
      <c r="BH105" s="6"/>
      <c r="BI105" s="6"/>
      <c r="BJ105" s="7"/>
    </row>
    <row r="106" spans="1:62" s="26" customFormat="1" x14ac:dyDescent="0.25">
      <c r="A106" s="26" t="s">
        <v>82</v>
      </c>
      <c r="B106" s="26" t="s">
        <v>22</v>
      </c>
      <c r="C106" s="26">
        <v>658</v>
      </c>
      <c r="D106" s="5">
        <v>7</v>
      </c>
      <c r="E106" s="6">
        <v>8</v>
      </c>
      <c r="F106" s="7">
        <f t="shared" si="83"/>
        <v>113</v>
      </c>
      <c r="G106" s="5"/>
      <c r="H106" s="6"/>
      <c r="I106" s="7"/>
      <c r="J106" s="5">
        <v>10</v>
      </c>
      <c r="K106" s="6">
        <v>10</v>
      </c>
      <c r="L106" s="7">
        <f t="shared" ref="L106:L108" si="87">100+0+(100-TRUNC(J106/K106*100))</f>
        <v>100</v>
      </c>
      <c r="M106" s="5">
        <v>6</v>
      </c>
      <c r="N106" s="6">
        <v>6</v>
      </c>
      <c r="O106" s="7">
        <f t="shared" ref="O106" si="88">100+0+(100-TRUNC(M106/N106*100))</f>
        <v>100</v>
      </c>
      <c r="P106" s="5"/>
      <c r="Q106" s="6"/>
      <c r="R106" s="7"/>
      <c r="S106" s="5"/>
      <c r="T106" s="6"/>
      <c r="U106" s="7"/>
      <c r="V106" s="5">
        <v>10</v>
      </c>
      <c r="W106" s="6">
        <v>11</v>
      </c>
      <c r="X106" s="7">
        <f t="shared" ref="X106" si="89">100+0+(100-TRUNC(V106/W106*100))</f>
        <v>110</v>
      </c>
      <c r="Y106" s="5"/>
      <c r="Z106" s="6"/>
      <c r="AA106" s="7"/>
      <c r="AB106" s="5"/>
      <c r="AC106" s="6"/>
      <c r="AD106" s="7"/>
      <c r="AE106" s="5"/>
      <c r="AF106" s="6"/>
      <c r="AG106" s="6"/>
      <c r="AH106" s="7"/>
      <c r="AI106" s="5"/>
      <c r="AJ106" s="6"/>
      <c r="AK106" s="6"/>
      <c r="AL106" s="7"/>
      <c r="AM106" s="5"/>
      <c r="AN106" s="6"/>
      <c r="AO106" s="6"/>
      <c r="AP106" s="7"/>
      <c r="AQ106" s="5"/>
      <c r="AR106" s="6"/>
      <c r="AS106" s="6"/>
      <c r="AT106" s="7"/>
      <c r="AU106" s="5"/>
      <c r="AV106" s="6"/>
      <c r="AW106" s="6"/>
      <c r="AX106" s="7"/>
      <c r="AY106" s="5"/>
      <c r="AZ106" s="6"/>
      <c r="BA106" s="6"/>
      <c r="BB106" s="7"/>
      <c r="BC106" s="5"/>
      <c r="BD106" s="6"/>
      <c r="BE106" s="6"/>
      <c r="BF106" s="7"/>
      <c r="BG106" s="5"/>
      <c r="BH106" s="6"/>
      <c r="BI106" s="6"/>
      <c r="BJ106" s="7"/>
    </row>
    <row r="107" spans="1:62" x14ac:dyDescent="0.25">
      <c r="A107" t="s">
        <v>83</v>
      </c>
      <c r="B107" t="s">
        <v>25</v>
      </c>
      <c r="C107">
        <v>539</v>
      </c>
      <c r="D107" s="5">
        <v>8</v>
      </c>
      <c r="E107" s="6">
        <v>8</v>
      </c>
      <c r="F107" s="7">
        <f t="shared" si="83"/>
        <v>100</v>
      </c>
      <c r="G107" s="5"/>
      <c r="H107" s="6"/>
      <c r="I107" s="7"/>
      <c r="J107" s="5">
        <v>9</v>
      </c>
      <c r="K107" s="6">
        <v>10</v>
      </c>
      <c r="L107" s="7">
        <f t="shared" si="87"/>
        <v>110</v>
      </c>
      <c r="M107" s="5"/>
      <c r="N107" s="6"/>
      <c r="O107" s="7"/>
      <c r="P107" s="5">
        <v>12</v>
      </c>
      <c r="Q107" s="6">
        <v>12</v>
      </c>
      <c r="R107" s="7">
        <f t="shared" ref="R107:R108" si="90">100+75+(100-TRUNC(P107/Q107*100))</f>
        <v>175</v>
      </c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6"/>
      <c r="AH107" s="7"/>
      <c r="AI107" s="5"/>
      <c r="AJ107" s="6"/>
      <c r="AK107" s="6"/>
      <c r="AL107" s="7"/>
      <c r="AM107" s="5"/>
      <c r="AN107" s="6"/>
      <c r="AO107" s="6"/>
      <c r="AP107" s="7"/>
      <c r="AQ107" s="5"/>
      <c r="AR107" s="6"/>
      <c r="AS107" s="6"/>
      <c r="AT107" s="7"/>
      <c r="AU107" s="5"/>
      <c r="AV107" s="6"/>
      <c r="AW107" s="6"/>
      <c r="AX107" s="7"/>
      <c r="AY107" s="5"/>
      <c r="AZ107" s="6"/>
      <c r="BA107" s="6"/>
      <c r="BB107" s="7"/>
      <c r="BC107" s="5"/>
      <c r="BD107" s="6"/>
      <c r="BE107" s="6"/>
      <c r="BF107" s="7"/>
      <c r="BG107" s="5"/>
      <c r="BH107" s="6"/>
      <c r="BI107" s="6"/>
      <c r="BJ107" s="7"/>
    </row>
    <row r="108" spans="1:62" x14ac:dyDescent="0.25">
      <c r="A108" t="s">
        <v>130</v>
      </c>
      <c r="B108" t="s">
        <v>57</v>
      </c>
      <c r="C108">
        <v>412</v>
      </c>
      <c r="D108" s="5"/>
      <c r="E108" s="6"/>
      <c r="F108" s="7"/>
      <c r="G108" s="5">
        <v>13</v>
      </c>
      <c r="H108" s="6">
        <v>30</v>
      </c>
      <c r="I108" s="7">
        <f t="shared" ref="I108:I115" si="91">100+0+(100-TRUNC(G108/H108*100))</f>
        <v>157</v>
      </c>
      <c r="J108" s="5">
        <v>1</v>
      </c>
      <c r="K108" s="6">
        <v>10</v>
      </c>
      <c r="L108" s="7">
        <f t="shared" si="87"/>
        <v>190</v>
      </c>
      <c r="M108" s="5"/>
      <c r="N108" s="6"/>
      <c r="O108" s="7"/>
      <c r="P108" s="5">
        <v>1</v>
      </c>
      <c r="Q108" s="6">
        <v>12</v>
      </c>
      <c r="R108" s="7">
        <f t="shared" si="90"/>
        <v>267</v>
      </c>
      <c r="S108" s="5">
        <v>11</v>
      </c>
      <c r="T108" s="6">
        <v>23</v>
      </c>
      <c r="U108" s="7">
        <f>100+25+(100-TRUNC(S108/T108*100))</f>
        <v>178</v>
      </c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6"/>
      <c r="AH108" s="7"/>
      <c r="AI108" s="5"/>
      <c r="AJ108" s="6"/>
      <c r="AK108" s="6"/>
      <c r="AL108" s="7"/>
      <c r="AM108" s="5"/>
      <c r="AN108" s="6"/>
      <c r="AO108" s="6"/>
      <c r="AP108" s="7"/>
      <c r="AQ108" s="5"/>
      <c r="AR108" s="6"/>
      <c r="AS108" s="6"/>
      <c r="AT108" s="7"/>
      <c r="AU108" s="5"/>
      <c r="AV108" s="6"/>
      <c r="AW108" s="6"/>
      <c r="AX108" s="7"/>
      <c r="AY108" s="5"/>
      <c r="AZ108" s="6"/>
      <c r="BA108" s="6"/>
      <c r="BB108" s="7"/>
      <c r="BC108" s="5"/>
      <c r="BD108" s="6"/>
      <c r="BE108" s="6"/>
      <c r="BF108" s="7"/>
      <c r="BG108" s="5"/>
      <c r="BH108" s="6"/>
      <c r="BI108" s="6"/>
      <c r="BJ108" s="7"/>
    </row>
    <row r="109" spans="1:62" x14ac:dyDescent="0.25">
      <c r="A109" t="s">
        <v>131</v>
      </c>
      <c r="B109" t="s">
        <v>100</v>
      </c>
      <c r="C109">
        <v>520</v>
      </c>
      <c r="D109" s="5"/>
      <c r="E109" s="6"/>
      <c r="F109" s="7"/>
      <c r="G109" s="5">
        <v>16</v>
      </c>
      <c r="H109" s="6">
        <v>30</v>
      </c>
      <c r="I109" s="7">
        <f t="shared" si="91"/>
        <v>147</v>
      </c>
      <c r="J109" s="5"/>
      <c r="K109" s="6"/>
      <c r="L109" s="7"/>
      <c r="M109" s="5"/>
      <c r="N109" s="6"/>
      <c r="O109" s="7"/>
      <c r="P109" s="5"/>
      <c r="Q109" s="6"/>
      <c r="R109" s="7"/>
      <c r="S109" s="5"/>
      <c r="T109" s="6"/>
      <c r="U109" s="7"/>
      <c r="V109" s="5"/>
      <c r="W109" s="6"/>
      <c r="X109" s="7"/>
      <c r="Y109" s="5"/>
      <c r="Z109" s="6"/>
      <c r="AA109" s="7"/>
      <c r="AB109" s="5"/>
      <c r="AC109" s="6"/>
      <c r="AD109" s="7"/>
      <c r="AE109" s="5"/>
      <c r="AF109" s="6"/>
      <c r="AG109" s="6"/>
      <c r="AH109" s="7"/>
      <c r="AI109" s="5"/>
      <c r="AJ109" s="6"/>
      <c r="AK109" s="6"/>
      <c r="AL109" s="7"/>
      <c r="AM109" s="5"/>
      <c r="AN109" s="6"/>
      <c r="AO109" s="6"/>
      <c r="AP109" s="7"/>
      <c r="AQ109" s="5"/>
      <c r="AR109" s="6"/>
      <c r="AS109" s="6"/>
      <c r="AT109" s="7"/>
      <c r="AU109" s="5"/>
      <c r="AV109" s="6"/>
      <c r="AW109" s="6"/>
      <c r="AX109" s="7"/>
      <c r="AY109" s="5"/>
      <c r="AZ109" s="6"/>
      <c r="BA109" s="6"/>
      <c r="BB109" s="7"/>
      <c r="BC109" s="5"/>
      <c r="BD109" s="6"/>
      <c r="BE109" s="6"/>
      <c r="BF109" s="7"/>
      <c r="BG109" s="5"/>
      <c r="BH109" s="6"/>
      <c r="BI109" s="6"/>
      <c r="BJ109" s="7"/>
    </row>
    <row r="110" spans="1:62" x14ac:dyDescent="0.25">
      <c r="A110" s="31" t="s">
        <v>132</v>
      </c>
      <c r="B110" s="31" t="s">
        <v>57</v>
      </c>
      <c r="C110" s="31">
        <v>1804</v>
      </c>
      <c r="D110" s="5"/>
      <c r="E110" s="6"/>
      <c r="F110" s="7"/>
      <c r="G110" s="5">
        <v>20</v>
      </c>
      <c r="H110" s="6">
        <v>30</v>
      </c>
      <c r="I110" s="7">
        <f t="shared" si="91"/>
        <v>134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6"/>
      <c r="AH110" s="7"/>
      <c r="AI110" s="5"/>
      <c r="AJ110" s="6"/>
      <c r="AK110" s="6"/>
      <c r="AL110" s="7"/>
      <c r="AM110" s="5"/>
      <c r="AN110" s="6"/>
      <c r="AO110" s="6"/>
      <c r="AP110" s="7"/>
      <c r="AQ110" s="5"/>
      <c r="AR110" s="6"/>
      <c r="AS110" s="6"/>
      <c r="AT110" s="7"/>
      <c r="AU110" s="5"/>
      <c r="AV110" s="6"/>
      <c r="AW110" s="6"/>
      <c r="AX110" s="7"/>
      <c r="AY110" s="5"/>
      <c r="AZ110" s="6"/>
      <c r="BA110" s="6"/>
      <c r="BB110" s="7"/>
      <c r="BC110" s="5"/>
      <c r="BD110" s="6"/>
      <c r="BE110" s="6"/>
      <c r="BF110" s="7"/>
      <c r="BG110" s="5"/>
      <c r="BH110" s="6"/>
      <c r="BI110" s="6"/>
      <c r="BJ110" s="7"/>
    </row>
    <row r="111" spans="1:62" x14ac:dyDescent="0.25">
      <c r="A111" s="31" t="s">
        <v>133</v>
      </c>
      <c r="B111" s="31" t="s">
        <v>57</v>
      </c>
      <c r="C111" s="31">
        <v>427</v>
      </c>
      <c r="D111" s="5"/>
      <c r="E111" s="6"/>
      <c r="F111" s="7"/>
      <c r="G111" s="5">
        <v>21</v>
      </c>
      <c r="H111" s="6">
        <v>30</v>
      </c>
      <c r="I111" s="7">
        <f t="shared" si="91"/>
        <v>130</v>
      </c>
      <c r="J111" s="5">
        <v>5</v>
      </c>
      <c r="K111" s="6">
        <v>10</v>
      </c>
      <c r="L111" s="7">
        <f t="shared" ref="L111" si="92">100+0+(100-TRUNC(J111/K111*100))</f>
        <v>150</v>
      </c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6"/>
      <c r="AH111" s="7"/>
      <c r="AI111" s="5"/>
      <c r="AJ111" s="6"/>
      <c r="AK111" s="6"/>
      <c r="AL111" s="7"/>
      <c r="AM111" s="5"/>
      <c r="AN111" s="6"/>
      <c r="AO111" s="6"/>
      <c r="AP111" s="7"/>
      <c r="AQ111" s="5"/>
      <c r="AR111" s="6"/>
      <c r="AS111" s="6"/>
      <c r="AT111" s="7"/>
      <c r="AU111" s="5"/>
      <c r="AV111" s="6"/>
      <c r="AW111" s="6"/>
      <c r="AX111" s="7"/>
      <c r="AY111" s="5"/>
      <c r="AZ111" s="6"/>
      <c r="BA111" s="6"/>
      <c r="BB111" s="7"/>
      <c r="BC111" s="5"/>
      <c r="BD111" s="6"/>
      <c r="BE111" s="6"/>
      <c r="BF111" s="7"/>
      <c r="BG111" s="5"/>
      <c r="BH111" s="6"/>
      <c r="BI111" s="6"/>
      <c r="BJ111" s="7"/>
    </row>
    <row r="112" spans="1:62" x14ac:dyDescent="0.25">
      <c r="A112" s="31" t="s">
        <v>134</v>
      </c>
      <c r="B112" s="31" t="s">
        <v>57</v>
      </c>
      <c r="C112" s="31">
        <v>739</v>
      </c>
      <c r="D112" s="5"/>
      <c r="E112" s="6"/>
      <c r="F112" s="7"/>
      <c r="G112" s="5">
        <v>22</v>
      </c>
      <c r="H112" s="6">
        <v>30</v>
      </c>
      <c r="I112" s="7">
        <f t="shared" si="91"/>
        <v>127</v>
      </c>
      <c r="J112" s="15"/>
      <c r="K112" s="16"/>
      <c r="L112" s="7"/>
      <c r="M112" s="15"/>
      <c r="N112" s="1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6"/>
      <c r="AH112" s="7"/>
      <c r="AI112" s="5"/>
      <c r="AJ112" s="6"/>
      <c r="AK112" s="6"/>
      <c r="AL112" s="7"/>
      <c r="AM112" s="5"/>
      <c r="AN112" s="6"/>
      <c r="AO112" s="6"/>
      <c r="AP112" s="7"/>
      <c r="AQ112" s="5"/>
      <c r="AR112" s="6"/>
      <c r="AS112" s="6"/>
      <c r="AT112" s="7"/>
      <c r="AU112" s="5"/>
      <c r="AV112" s="6"/>
      <c r="AW112" s="6"/>
      <c r="AX112" s="7"/>
      <c r="AY112" s="5"/>
      <c r="AZ112" s="6"/>
      <c r="BA112" s="6"/>
      <c r="BB112" s="7"/>
      <c r="BC112" s="5"/>
      <c r="BD112" s="6"/>
      <c r="BE112" s="6"/>
      <c r="BF112" s="7"/>
      <c r="BG112" s="5"/>
      <c r="BH112" s="6"/>
      <c r="BI112" s="6"/>
      <c r="BJ112" s="7"/>
    </row>
    <row r="113" spans="1:62" x14ac:dyDescent="0.25">
      <c r="A113" s="31" t="s">
        <v>135</v>
      </c>
      <c r="B113" s="31" t="s">
        <v>29</v>
      </c>
      <c r="C113" s="31">
        <v>566</v>
      </c>
      <c r="D113" s="5"/>
      <c r="E113" s="6"/>
      <c r="F113" s="7"/>
      <c r="G113" s="5">
        <v>24</v>
      </c>
      <c r="H113" s="6">
        <v>30</v>
      </c>
      <c r="I113" s="7">
        <f t="shared" si="91"/>
        <v>120</v>
      </c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6"/>
      <c r="AH113" s="7"/>
      <c r="AI113" s="5"/>
      <c r="AJ113" s="6"/>
      <c r="AK113" s="6"/>
      <c r="AL113" s="7"/>
      <c r="AM113" s="5"/>
      <c r="AN113" s="6"/>
      <c r="AO113" s="6"/>
      <c r="AP113" s="7"/>
      <c r="AQ113" s="5"/>
      <c r="AR113" s="6"/>
      <c r="AS113" s="6"/>
      <c r="AT113" s="7"/>
      <c r="AU113" s="5"/>
      <c r="AV113" s="6"/>
      <c r="AW113" s="6"/>
      <c r="AX113" s="7"/>
      <c r="AY113" s="5"/>
      <c r="AZ113" s="6"/>
      <c r="BA113" s="6"/>
      <c r="BB113" s="7"/>
      <c r="BC113" s="5"/>
      <c r="BD113" s="6"/>
      <c r="BE113" s="6"/>
      <c r="BF113" s="7"/>
      <c r="BG113" s="5"/>
      <c r="BH113" s="6"/>
      <c r="BI113" s="6"/>
      <c r="BJ113" s="7"/>
    </row>
    <row r="114" spans="1:62" x14ac:dyDescent="0.25">
      <c r="A114" s="31" t="s">
        <v>136</v>
      </c>
      <c r="B114" s="31" t="s">
        <v>64</v>
      </c>
      <c r="C114" s="31">
        <v>485</v>
      </c>
      <c r="D114" s="5"/>
      <c r="E114" s="6"/>
      <c r="F114" s="7"/>
      <c r="G114" s="5">
        <v>25</v>
      </c>
      <c r="H114" s="6">
        <v>30</v>
      </c>
      <c r="I114" s="7">
        <f t="shared" si="91"/>
        <v>117</v>
      </c>
      <c r="J114" s="5">
        <v>4</v>
      </c>
      <c r="K114" s="6">
        <v>10</v>
      </c>
      <c r="L114" s="7">
        <f t="shared" ref="L114" si="93">100+0+(100-TRUNC(J114/K114*100))</f>
        <v>160</v>
      </c>
      <c r="M114" s="5"/>
      <c r="N114" s="6"/>
      <c r="O114" s="7"/>
      <c r="P114" s="5">
        <v>3</v>
      </c>
      <c r="Q114" s="6">
        <v>12</v>
      </c>
      <c r="R114" s="7">
        <f t="shared" ref="R114:R115" si="94">100+75+(100-TRUNC(P114/Q114*100))</f>
        <v>250</v>
      </c>
      <c r="S114" s="5"/>
      <c r="T114" s="6"/>
      <c r="U114" s="7"/>
      <c r="V114" s="5">
        <v>1</v>
      </c>
      <c r="W114" s="6">
        <v>11</v>
      </c>
      <c r="X114" s="7">
        <f t="shared" ref="X114" si="95">100+0+(100-TRUNC(V114/W114*100))</f>
        <v>191</v>
      </c>
      <c r="Y114" s="5">
        <v>30</v>
      </c>
      <c r="Z114" s="6">
        <v>37</v>
      </c>
      <c r="AA114" s="7">
        <f>100+50+(100-TRUNC(Y114/Z114*100))</f>
        <v>169</v>
      </c>
      <c r="AB114" s="5"/>
      <c r="AC114" s="6"/>
      <c r="AD114" s="7"/>
      <c r="AE114" s="5"/>
      <c r="AF114" s="6"/>
      <c r="AG114" s="6"/>
      <c r="AH114" s="7"/>
      <c r="AI114" s="5"/>
      <c r="AJ114" s="6"/>
      <c r="AK114" s="6"/>
      <c r="AL114" s="7"/>
      <c r="AM114" s="5"/>
      <c r="AN114" s="6"/>
      <c r="AO114" s="6"/>
      <c r="AP114" s="7"/>
      <c r="AQ114" s="5"/>
      <c r="AR114" s="6"/>
      <c r="AS114" s="6"/>
      <c r="AT114" s="7"/>
      <c r="AU114" s="5"/>
      <c r="AV114" s="6"/>
      <c r="AW114" s="6"/>
      <c r="AX114" s="7"/>
      <c r="AY114" s="5"/>
      <c r="AZ114" s="6"/>
      <c r="BA114" s="6"/>
      <c r="BB114" s="7"/>
      <c r="BC114" s="5"/>
      <c r="BD114" s="6"/>
      <c r="BE114" s="6"/>
      <c r="BF114" s="7"/>
      <c r="BG114" s="5"/>
      <c r="BH114" s="6"/>
      <c r="BI114" s="6"/>
      <c r="BJ114" s="7"/>
    </row>
    <row r="115" spans="1:62" x14ac:dyDescent="0.25">
      <c r="A115" s="31" t="s">
        <v>137</v>
      </c>
      <c r="B115" s="31" t="s">
        <v>25</v>
      </c>
      <c r="C115" s="31">
        <v>513</v>
      </c>
      <c r="D115" s="5"/>
      <c r="E115" s="6"/>
      <c r="F115" s="7"/>
      <c r="G115" s="5">
        <v>27</v>
      </c>
      <c r="H115" s="6">
        <v>30</v>
      </c>
      <c r="I115" s="7">
        <f t="shared" si="91"/>
        <v>110</v>
      </c>
      <c r="J115" s="5"/>
      <c r="K115" s="6"/>
      <c r="L115" s="7"/>
      <c r="M115" s="5"/>
      <c r="N115" s="6"/>
      <c r="O115" s="7"/>
      <c r="P115" s="5">
        <v>7</v>
      </c>
      <c r="Q115" s="6">
        <v>12</v>
      </c>
      <c r="R115" s="7">
        <f t="shared" si="94"/>
        <v>217</v>
      </c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6"/>
      <c r="AH115" s="7"/>
      <c r="AI115" s="5"/>
      <c r="AJ115" s="6"/>
      <c r="AK115" s="6"/>
      <c r="AL115" s="7"/>
      <c r="AM115" s="5"/>
      <c r="AN115" s="6"/>
      <c r="AO115" s="6"/>
      <c r="AP115" s="7"/>
      <c r="AQ115" s="5"/>
      <c r="AR115" s="6"/>
      <c r="AS115" s="6"/>
      <c r="AT115" s="7"/>
      <c r="AU115" s="5"/>
      <c r="AV115" s="6"/>
      <c r="AW115" s="6"/>
      <c r="AX115" s="7"/>
      <c r="AY115" s="5"/>
      <c r="AZ115" s="6"/>
      <c r="BA115" s="6"/>
      <c r="BB115" s="7"/>
      <c r="BC115" s="5"/>
      <c r="BD115" s="6"/>
      <c r="BE115" s="6"/>
      <c r="BF115" s="7"/>
      <c r="BG115" s="5"/>
      <c r="BH115" s="6"/>
      <c r="BI115" s="6"/>
      <c r="BJ115" s="7"/>
    </row>
    <row r="116" spans="1:62" s="26" customFormat="1" x14ac:dyDescent="0.25">
      <c r="A116" s="31" t="s">
        <v>161</v>
      </c>
      <c r="B116" s="31" t="s">
        <v>22</v>
      </c>
      <c r="C116" s="31">
        <v>591</v>
      </c>
      <c r="D116" s="5"/>
      <c r="E116" s="6"/>
      <c r="F116" s="7"/>
      <c r="G116" s="5"/>
      <c r="H116" s="6"/>
      <c r="I116" s="7"/>
      <c r="J116" s="5">
        <v>3</v>
      </c>
      <c r="K116" s="6">
        <v>10</v>
      </c>
      <c r="L116" s="7">
        <f t="shared" ref="L116:L119" si="96">100+0+(100-TRUNC(J116/K116*100))</f>
        <v>170</v>
      </c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6"/>
      <c r="AH116" s="7"/>
      <c r="AI116" s="5"/>
      <c r="AJ116" s="6"/>
      <c r="AK116" s="6"/>
      <c r="AL116" s="7"/>
      <c r="AM116" s="5"/>
      <c r="AN116" s="6"/>
      <c r="AO116" s="6"/>
      <c r="AP116" s="7"/>
      <c r="AQ116" s="5"/>
      <c r="AR116" s="6"/>
      <c r="AS116" s="6"/>
      <c r="AT116" s="7"/>
      <c r="AU116" s="5"/>
      <c r="AV116" s="6"/>
      <c r="AW116" s="6"/>
      <c r="AX116" s="7"/>
      <c r="AY116" s="5"/>
      <c r="AZ116" s="6"/>
      <c r="BA116" s="6"/>
      <c r="BB116" s="7"/>
      <c r="BC116" s="5"/>
      <c r="BD116" s="6"/>
      <c r="BE116" s="6"/>
      <c r="BF116" s="7"/>
      <c r="BG116" s="5"/>
      <c r="BH116" s="6"/>
      <c r="BI116" s="6"/>
      <c r="BJ116" s="7"/>
    </row>
    <row r="117" spans="1:62" s="26" customFormat="1" x14ac:dyDescent="0.25">
      <c r="A117" s="31" t="s">
        <v>162</v>
      </c>
      <c r="B117" s="31" t="s">
        <v>39</v>
      </c>
      <c r="C117" s="31">
        <v>650</v>
      </c>
      <c r="D117" s="5"/>
      <c r="E117" s="6"/>
      <c r="F117" s="7"/>
      <c r="G117" s="5"/>
      <c r="H117" s="6"/>
      <c r="I117" s="7"/>
      <c r="J117" s="5">
        <v>6</v>
      </c>
      <c r="K117" s="6">
        <v>10</v>
      </c>
      <c r="L117" s="7">
        <f t="shared" si="96"/>
        <v>140</v>
      </c>
      <c r="M117" s="5">
        <v>2</v>
      </c>
      <c r="N117" s="6">
        <v>6</v>
      </c>
      <c r="O117" s="7">
        <f t="shared" ref="O117:O121" si="97">100+0+(100-TRUNC(M117/N117*100))</f>
        <v>167</v>
      </c>
      <c r="P117" s="5">
        <v>8</v>
      </c>
      <c r="Q117" s="6">
        <v>12</v>
      </c>
      <c r="R117" s="7">
        <f t="shared" ref="R117:R120" si="98">100+75+(100-TRUNC(P117/Q117*100))</f>
        <v>209</v>
      </c>
      <c r="S117" s="5"/>
      <c r="T117" s="6"/>
      <c r="U117" s="7"/>
      <c r="V117" s="5">
        <v>6</v>
      </c>
      <c r="W117" s="6">
        <v>11</v>
      </c>
      <c r="X117" s="7">
        <f t="shared" ref="X117:X119" si="99">100+0+(100-TRUNC(V117/W117*100))</f>
        <v>146</v>
      </c>
      <c r="Y117" s="5"/>
      <c r="Z117" s="6"/>
      <c r="AA117" s="7"/>
      <c r="AB117" s="5"/>
      <c r="AC117" s="6"/>
      <c r="AD117" s="7"/>
      <c r="AE117" s="5"/>
      <c r="AF117" s="6"/>
      <c r="AG117" s="6"/>
      <c r="AH117" s="7"/>
      <c r="AI117" s="5"/>
      <c r="AJ117" s="6"/>
      <c r="AK117" s="6"/>
      <c r="AL117" s="7"/>
      <c r="AM117" s="5"/>
      <c r="AN117" s="6"/>
      <c r="AO117" s="6"/>
      <c r="AP117" s="7"/>
      <c r="AQ117" s="5"/>
      <c r="AR117" s="6"/>
      <c r="AS117" s="6"/>
      <c r="AT117" s="7"/>
      <c r="AU117" s="5"/>
      <c r="AV117" s="6"/>
      <c r="AW117" s="6"/>
      <c r="AX117" s="7"/>
      <c r="AY117" s="5"/>
      <c r="AZ117" s="6"/>
      <c r="BA117" s="6"/>
      <c r="BB117" s="7"/>
      <c r="BC117" s="5"/>
      <c r="BD117" s="6"/>
      <c r="BE117" s="6"/>
      <c r="BF117" s="7"/>
      <c r="BG117" s="5"/>
      <c r="BH117" s="6"/>
      <c r="BI117" s="6"/>
      <c r="BJ117" s="7"/>
    </row>
    <row r="118" spans="1:62" s="26" customFormat="1" x14ac:dyDescent="0.25">
      <c r="A118" s="31" t="s">
        <v>163</v>
      </c>
      <c r="B118" s="31" t="s">
        <v>39</v>
      </c>
      <c r="C118" s="31">
        <v>631</v>
      </c>
      <c r="D118" s="5"/>
      <c r="E118" s="6"/>
      <c r="F118" s="7"/>
      <c r="G118" s="5"/>
      <c r="H118" s="6"/>
      <c r="I118" s="7"/>
      <c r="J118" s="5">
        <v>7</v>
      </c>
      <c r="K118" s="6">
        <v>10</v>
      </c>
      <c r="L118" s="7">
        <f t="shared" si="96"/>
        <v>130</v>
      </c>
      <c r="M118" s="5">
        <v>3</v>
      </c>
      <c r="N118" s="6">
        <v>6</v>
      </c>
      <c r="O118" s="7">
        <f t="shared" si="97"/>
        <v>150</v>
      </c>
      <c r="P118" s="5">
        <v>9</v>
      </c>
      <c r="Q118" s="6">
        <v>12</v>
      </c>
      <c r="R118" s="7">
        <f t="shared" si="98"/>
        <v>200</v>
      </c>
      <c r="S118" s="5"/>
      <c r="T118" s="6"/>
      <c r="U118" s="7"/>
      <c r="V118" s="5">
        <v>2</v>
      </c>
      <c r="W118" s="6">
        <v>11</v>
      </c>
      <c r="X118" s="7">
        <f t="shared" si="99"/>
        <v>182</v>
      </c>
      <c r="Y118" s="5"/>
      <c r="Z118" s="6"/>
      <c r="AA118" s="7"/>
      <c r="AB118" s="5"/>
      <c r="AC118" s="6"/>
      <c r="AD118" s="7"/>
      <c r="AE118" s="5"/>
      <c r="AF118" s="6"/>
      <c r="AG118" s="6"/>
      <c r="AH118" s="7"/>
      <c r="AI118" s="5"/>
      <c r="AJ118" s="6"/>
      <c r="AK118" s="6"/>
      <c r="AL118" s="7"/>
      <c r="AM118" s="5"/>
      <c r="AN118" s="6"/>
      <c r="AO118" s="6"/>
      <c r="AP118" s="7"/>
      <c r="AQ118" s="5"/>
      <c r="AR118" s="6"/>
      <c r="AS118" s="6"/>
      <c r="AT118" s="7"/>
      <c r="AU118" s="5"/>
      <c r="AV118" s="6"/>
      <c r="AW118" s="6"/>
      <c r="AX118" s="7"/>
      <c r="AY118" s="5"/>
      <c r="AZ118" s="6"/>
      <c r="BA118" s="6"/>
      <c r="BB118" s="7"/>
      <c r="BC118" s="5"/>
      <c r="BD118" s="6"/>
      <c r="BE118" s="6"/>
      <c r="BF118" s="7"/>
      <c r="BG118" s="5"/>
      <c r="BH118" s="6"/>
      <c r="BI118" s="6"/>
      <c r="BJ118" s="7"/>
    </row>
    <row r="119" spans="1:62" s="26" customFormat="1" x14ac:dyDescent="0.25">
      <c r="A119" s="31" t="s">
        <v>164</v>
      </c>
      <c r="B119" s="31" t="s">
        <v>100</v>
      </c>
      <c r="C119" s="31">
        <v>496</v>
      </c>
      <c r="D119" s="5"/>
      <c r="E119" s="6"/>
      <c r="F119" s="7"/>
      <c r="G119" s="5"/>
      <c r="H119" s="6"/>
      <c r="I119" s="7"/>
      <c r="J119" s="5">
        <v>8</v>
      </c>
      <c r="K119" s="6">
        <v>10</v>
      </c>
      <c r="L119" s="7">
        <f t="shared" si="96"/>
        <v>120</v>
      </c>
      <c r="M119" s="5">
        <v>5</v>
      </c>
      <c r="N119" s="6">
        <v>6</v>
      </c>
      <c r="O119" s="7">
        <f t="shared" si="97"/>
        <v>117</v>
      </c>
      <c r="P119" s="5">
        <v>10</v>
      </c>
      <c r="Q119" s="6">
        <v>12</v>
      </c>
      <c r="R119" s="7">
        <f t="shared" si="98"/>
        <v>192</v>
      </c>
      <c r="S119" s="5"/>
      <c r="T119" s="6"/>
      <c r="U119" s="7"/>
      <c r="V119" s="5">
        <v>7</v>
      </c>
      <c r="W119" s="6">
        <v>11</v>
      </c>
      <c r="X119" s="7">
        <f t="shared" si="99"/>
        <v>137</v>
      </c>
      <c r="Y119" s="5">
        <v>36</v>
      </c>
      <c r="Z119" s="6">
        <v>37</v>
      </c>
      <c r="AA119" s="7">
        <f>100+50+(100-TRUNC(Y119/Z119*100))</f>
        <v>153</v>
      </c>
      <c r="AB119" s="5"/>
      <c r="AC119" s="6"/>
      <c r="AD119" s="7"/>
      <c r="AE119" s="5"/>
      <c r="AF119" s="6"/>
      <c r="AG119" s="6"/>
      <c r="AH119" s="7"/>
      <c r="AI119" s="5"/>
      <c r="AJ119" s="6"/>
      <c r="AK119" s="6"/>
      <c r="AL119" s="7"/>
      <c r="AM119" s="5"/>
      <c r="AN119" s="6"/>
      <c r="AO119" s="6"/>
      <c r="AP119" s="7"/>
      <c r="AQ119" s="5"/>
      <c r="AR119" s="6"/>
      <c r="AS119" s="6"/>
      <c r="AT119" s="7"/>
      <c r="AU119" s="5"/>
      <c r="AV119" s="6"/>
      <c r="AW119" s="6"/>
      <c r="AX119" s="7"/>
      <c r="AY119" s="5"/>
      <c r="AZ119" s="6"/>
      <c r="BA119" s="6"/>
      <c r="BB119" s="7"/>
      <c r="BC119" s="5"/>
      <c r="BD119" s="6"/>
      <c r="BE119" s="6"/>
      <c r="BF119" s="7"/>
      <c r="BG119" s="5"/>
      <c r="BH119" s="6"/>
      <c r="BI119" s="6"/>
      <c r="BJ119" s="7"/>
    </row>
    <row r="120" spans="1:62" s="26" customFormat="1" x14ac:dyDescent="0.25">
      <c r="A120" s="31" t="s">
        <v>185</v>
      </c>
      <c r="B120" s="31" t="s">
        <v>100</v>
      </c>
      <c r="C120" s="31">
        <v>498</v>
      </c>
      <c r="D120" s="5"/>
      <c r="E120" s="6"/>
      <c r="F120" s="7"/>
      <c r="G120" s="5"/>
      <c r="H120" s="6"/>
      <c r="I120" s="7"/>
      <c r="J120" s="5"/>
      <c r="K120" s="6"/>
      <c r="L120" s="7"/>
      <c r="M120" s="5">
        <v>1</v>
      </c>
      <c r="N120" s="6">
        <v>6</v>
      </c>
      <c r="O120" s="7">
        <f t="shared" si="97"/>
        <v>184</v>
      </c>
      <c r="P120" s="5">
        <v>2</v>
      </c>
      <c r="Q120" s="6">
        <v>12</v>
      </c>
      <c r="R120" s="7">
        <f t="shared" si="98"/>
        <v>259</v>
      </c>
      <c r="S120" s="5">
        <v>17</v>
      </c>
      <c r="T120" s="6">
        <v>23</v>
      </c>
      <c r="U120" s="7">
        <f>100+25+(100-TRUNC(S120/T120*100))</f>
        <v>152</v>
      </c>
      <c r="V120" s="5"/>
      <c r="W120" s="6"/>
      <c r="X120" s="7"/>
      <c r="Y120" s="5">
        <v>22</v>
      </c>
      <c r="Z120" s="6">
        <v>37</v>
      </c>
      <c r="AA120" s="7">
        <f>100+50+(100-TRUNC(Y120/Z120*100))</f>
        <v>191</v>
      </c>
      <c r="AB120" s="5"/>
      <c r="AC120" s="6"/>
      <c r="AD120" s="7"/>
      <c r="AE120" s="5"/>
      <c r="AF120" s="6"/>
      <c r="AG120" s="6"/>
      <c r="AH120" s="7"/>
      <c r="AI120" s="5"/>
      <c r="AJ120" s="6"/>
      <c r="AK120" s="6"/>
      <c r="AL120" s="7"/>
      <c r="AM120" s="5"/>
      <c r="AN120" s="6"/>
      <c r="AO120" s="6"/>
      <c r="AP120" s="7"/>
      <c r="AQ120" s="5"/>
      <c r="AR120" s="6"/>
      <c r="AS120" s="6"/>
      <c r="AT120" s="7"/>
      <c r="AU120" s="5"/>
      <c r="AV120" s="6"/>
      <c r="AW120" s="6"/>
      <c r="AX120" s="7"/>
      <c r="AY120" s="5"/>
      <c r="AZ120" s="6"/>
      <c r="BA120" s="6"/>
      <c r="BB120" s="7"/>
      <c r="BC120" s="5"/>
      <c r="BD120" s="6"/>
      <c r="BE120" s="6"/>
      <c r="BF120" s="7"/>
      <c r="BG120" s="5"/>
      <c r="BH120" s="6"/>
      <c r="BI120" s="6"/>
      <c r="BJ120" s="7"/>
    </row>
    <row r="121" spans="1:62" s="26" customFormat="1" x14ac:dyDescent="0.25">
      <c r="A121" s="31" t="s">
        <v>186</v>
      </c>
      <c r="B121" s="31" t="s">
        <v>100</v>
      </c>
      <c r="C121" s="31">
        <v>519</v>
      </c>
      <c r="D121" s="5"/>
      <c r="E121" s="6"/>
      <c r="F121" s="7"/>
      <c r="G121" s="5"/>
      <c r="H121" s="6"/>
      <c r="I121" s="7"/>
      <c r="J121" s="5"/>
      <c r="K121" s="6"/>
      <c r="L121" s="7"/>
      <c r="M121" s="5">
        <v>4</v>
      </c>
      <c r="N121" s="6">
        <v>6</v>
      </c>
      <c r="O121" s="7">
        <f t="shared" si="97"/>
        <v>134</v>
      </c>
      <c r="P121" s="5"/>
      <c r="Q121" s="6"/>
      <c r="R121" s="7"/>
      <c r="S121" s="5"/>
      <c r="T121" s="6"/>
      <c r="U121" s="7"/>
      <c r="V121" s="5">
        <v>4</v>
      </c>
      <c r="W121" s="6">
        <v>11</v>
      </c>
      <c r="X121" s="7">
        <f t="shared" ref="X121:X122" si="100">100+0+(100-TRUNC(V121/W121*100))</f>
        <v>164</v>
      </c>
      <c r="Y121" s="5"/>
      <c r="Z121" s="6"/>
      <c r="AA121" s="7"/>
      <c r="AB121" s="5"/>
      <c r="AC121" s="6"/>
      <c r="AD121" s="7"/>
      <c r="AE121" s="5"/>
      <c r="AF121" s="6"/>
      <c r="AG121" s="6"/>
      <c r="AH121" s="7"/>
      <c r="AI121" s="5"/>
      <c r="AJ121" s="6"/>
      <c r="AK121" s="6"/>
      <c r="AL121" s="7"/>
      <c r="AM121" s="5"/>
      <c r="AN121" s="6"/>
      <c r="AO121" s="6"/>
      <c r="AP121" s="7"/>
      <c r="AQ121" s="5"/>
      <c r="AR121" s="6"/>
      <c r="AS121" s="6"/>
      <c r="AT121" s="7"/>
      <c r="AU121" s="5"/>
      <c r="AV121" s="6"/>
      <c r="AW121" s="6"/>
      <c r="AX121" s="7"/>
      <c r="AY121" s="5"/>
      <c r="AZ121" s="6"/>
      <c r="BA121" s="6"/>
      <c r="BB121" s="7"/>
      <c r="BC121" s="5"/>
      <c r="BD121" s="6"/>
      <c r="BE121" s="6"/>
      <c r="BF121" s="7"/>
      <c r="BG121" s="5"/>
      <c r="BH121" s="6"/>
      <c r="BI121" s="6"/>
      <c r="BJ121" s="7"/>
    </row>
    <row r="122" spans="1:62" s="26" customFormat="1" x14ac:dyDescent="0.25">
      <c r="A122" s="31" t="s">
        <v>190</v>
      </c>
      <c r="B122" s="31" t="s">
        <v>64</v>
      </c>
      <c r="C122" s="31">
        <v>404</v>
      </c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>
        <v>11</v>
      </c>
      <c r="Q122" s="6">
        <v>12</v>
      </c>
      <c r="R122" s="7">
        <f t="shared" ref="R122" si="101">100+75+(100-TRUNC(P122/Q122*100))</f>
        <v>184</v>
      </c>
      <c r="S122" s="5"/>
      <c r="T122" s="6"/>
      <c r="U122" s="7"/>
      <c r="V122" s="5">
        <v>11</v>
      </c>
      <c r="W122" s="6">
        <v>11</v>
      </c>
      <c r="X122" s="7">
        <f t="shared" si="100"/>
        <v>100</v>
      </c>
      <c r="Y122" s="5"/>
      <c r="Z122" s="6"/>
      <c r="AA122" s="7"/>
      <c r="AB122" s="5"/>
      <c r="AC122" s="6"/>
      <c r="AD122" s="7"/>
      <c r="AE122" s="5"/>
      <c r="AF122" s="6"/>
      <c r="AG122" s="6"/>
      <c r="AH122" s="7"/>
      <c r="AI122" s="5"/>
      <c r="AJ122" s="6"/>
      <c r="AK122" s="6"/>
      <c r="AL122" s="7"/>
      <c r="AM122" s="5"/>
      <c r="AN122" s="6"/>
      <c r="AO122" s="6"/>
      <c r="AP122" s="7"/>
      <c r="AQ122" s="5"/>
      <c r="AR122" s="6"/>
      <c r="AS122" s="6"/>
      <c r="AT122" s="7"/>
      <c r="AU122" s="5"/>
      <c r="AV122" s="6"/>
      <c r="AW122" s="6"/>
      <c r="AX122" s="7"/>
      <c r="AY122" s="5"/>
      <c r="AZ122" s="6"/>
      <c r="BA122" s="6"/>
      <c r="BB122" s="7"/>
      <c r="BC122" s="5"/>
      <c r="BD122" s="6"/>
      <c r="BE122" s="6"/>
      <c r="BF122" s="7"/>
      <c r="BG122" s="5"/>
      <c r="BH122" s="6"/>
      <c r="BI122" s="6"/>
      <c r="BJ122" s="7"/>
    </row>
    <row r="123" spans="1:62" s="26" customFormat="1" x14ac:dyDescent="0.25">
      <c r="A123" s="31" t="s">
        <v>202</v>
      </c>
      <c r="B123" s="31" t="s">
        <v>64</v>
      </c>
      <c r="C123" s="31">
        <v>536</v>
      </c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>
        <v>5</v>
      </c>
      <c r="W123" s="6">
        <v>11</v>
      </c>
      <c r="X123" s="7">
        <f t="shared" ref="X123:X125" si="102">100+0+(100-TRUNC(V123/W123*100))</f>
        <v>155</v>
      </c>
      <c r="Y123" s="5"/>
      <c r="Z123" s="6"/>
      <c r="AA123" s="7"/>
      <c r="AB123" s="5"/>
      <c r="AC123" s="6"/>
      <c r="AD123" s="7"/>
      <c r="AE123" s="5"/>
      <c r="AF123" s="6"/>
      <c r="AG123" s="6"/>
      <c r="AH123" s="7"/>
      <c r="AI123" s="5"/>
      <c r="AJ123" s="6"/>
      <c r="AK123" s="6"/>
      <c r="AL123" s="7"/>
      <c r="AM123" s="5"/>
      <c r="AN123" s="6"/>
      <c r="AO123" s="6"/>
      <c r="AP123" s="7"/>
      <c r="AQ123" s="5"/>
      <c r="AR123" s="6"/>
      <c r="AS123" s="6"/>
      <c r="AT123" s="7"/>
      <c r="AU123" s="5"/>
      <c r="AV123" s="6"/>
      <c r="AW123" s="6"/>
      <c r="AX123" s="7"/>
      <c r="AY123" s="5"/>
      <c r="AZ123" s="6"/>
      <c r="BA123" s="6"/>
      <c r="BB123" s="7"/>
      <c r="BC123" s="5"/>
      <c r="BD123" s="6"/>
      <c r="BE123" s="6"/>
      <c r="BF123" s="7"/>
      <c r="BG123" s="5"/>
      <c r="BH123" s="6"/>
      <c r="BI123" s="6"/>
      <c r="BJ123" s="7"/>
    </row>
    <row r="124" spans="1:62" s="26" customFormat="1" x14ac:dyDescent="0.25">
      <c r="A124" s="31" t="s">
        <v>203</v>
      </c>
      <c r="B124" s="31" t="s">
        <v>100</v>
      </c>
      <c r="C124" s="31">
        <v>497</v>
      </c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>
        <v>8</v>
      </c>
      <c r="W124" s="6">
        <v>11</v>
      </c>
      <c r="X124" s="7">
        <f t="shared" si="102"/>
        <v>128</v>
      </c>
      <c r="Y124" s="5"/>
      <c r="Z124" s="6"/>
      <c r="AA124" s="7"/>
      <c r="AB124" s="5"/>
      <c r="AC124" s="6"/>
      <c r="AD124" s="7"/>
      <c r="AE124" s="5"/>
      <c r="AF124" s="6"/>
      <c r="AG124" s="6"/>
      <c r="AH124" s="7"/>
      <c r="AI124" s="5"/>
      <c r="AJ124" s="6"/>
      <c r="AK124" s="6"/>
      <c r="AL124" s="7"/>
      <c r="AM124" s="5"/>
      <c r="AN124" s="6"/>
      <c r="AO124" s="6"/>
      <c r="AP124" s="7"/>
      <c r="AQ124" s="5"/>
      <c r="AR124" s="6"/>
      <c r="AS124" s="6"/>
      <c r="AT124" s="7"/>
      <c r="AU124" s="5"/>
      <c r="AV124" s="6"/>
      <c r="AW124" s="6"/>
      <c r="AX124" s="7"/>
      <c r="AY124" s="5"/>
      <c r="AZ124" s="6"/>
      <c r="BA124" s="6"/>
      <c r="BB124" s="7"/>
      <c r="BC124" s="5"/>
      <c r="BD124" s="6"/>
      <c r="BE124" s="6"/>
      <c r="BF124" s="7"/>
      <c r="BG124" s="5"/>
      <c r="BH124" s="6"/>
      <c r="BI124" s="6"/>
      <c r="BJ124" s="7"/>
    </row>
    <row r="125" spans="1:62" s="26" customFormat="1" x14ac:dyDescent="0.25">
      <c r="A125" s="31" t="s">
        <v>204</v>
      </c>
      <c r="B125" s="31" t="s">
        <v>22</v>
      </c>
      <c r="C125" s="31">
        <v>852</v>
      </c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>
        <v>9</v>
      </c>
      <c r="W125" s="6">
        <v>11</v>
      </c>
      <c r="X125" s="7">
        <f t="shared" si="102"/>
        <v>119</v>
      </c>
      <c r="Y125" s="5"/>
      <c r="Z125" s="6"/>
      <c r="AA125" s="7"/>
      <c r="AB125" s="5"/>
      <c r="AC125" s="6"/>
      <c r="AD125" s="7"/>
      <c r="AE125" s="5"/>
      <c r="AF125" s="6"/>
      <c r="AG125" s="6"/>
      <c r="AH125" s="7"/>
      <c r="AI125" s="5"/>
      <c r="AJ125" s="6"/>
      <c r="AK125" s="6"/>
      <c r="AL125" s="7"/>
      <c r="AM125" s="5"/>
      <c r="AN125" s="6"/>
      <c r="AO125" s="6"/>
      <c r="AP125" s="7"/>
      <c r="AQ125" s="5"/>
      <c r="AR125" s="6"/>
      <c r="AS125" s="6"/>
      <c r="AT125" s="7"/>
      <c r="AU125" s="5"/>
      <c r="AV125" s="6"/>
      <c r="AW125" s="6"/>
      <c r="AX125" s="7"/>
      <c r="AY125" s="5"/>
      <c r="AZ125" s="6"/>
      <c r="BA125" s="6"/>
      <c r="BB125" s="7"/>
      <c r="BC125" s="5"/>
      <c r="BD125" s="6"/>
      <c r="BE125" s="6"/>
      <c r="BF125" s="7"/>
      <c r="BG125" s="5"/>
      <c r="BH125" s="6"/>
      <c r="BI125" s="6"/>
      <c r="BJ125" s="7"/>
    </row>
    <row r="126" spans="1:62" s="26" customFormat="1" x14ac:dyDescent="0.25">
      <c r="A126" s="31"/>
      <c r="B126" s="31"/>
      <c r="C126" s="31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6"/>
      <c r="AH126" s="7"/>
      <c r="AI126" s="5"/>
      <c r="AJ126" s="6"/>
      <c r="AK126" s="6"/>
      <c r="AL126" s="7"/>
      <c r="AM126" s="5"/>
      <c r="AN126" s="6"/>
      <c r="AO126" s="6"/>
      <c r="AP126" s="7"/>
      <c r="AQ126" s="5"/>
      <c r="AR126" s="6"/>
      <c r="AS126" s="6"/>
      <c r="AT126" s="7"/>
      <c r="AU126" s="5"/>
      <c r="AV126" s="6"/>
      <c r="AW126" s="6"/>
      <c r="AX126" s="7"/>
      <c r="AY126" s="5"/>
      <c r="AZ126" s="6"/>
      <c r="BA126" s="6"/>
      <c r="BB126" s="7"/>
      <c r="BC126" s="5"/>
      <c r="BD126" s="6"/>
      <c r="BE126" s="6"/>
      <c r="BF126" s="7"/>
      <c r="BG126" s="5"/>
      <c r="BH126" s="6"/>
      <c r="BI126" s="6"/>
      <c r="BJ126" s="7"/>
    </row>
    <row r="127" spans="1:62" s="26" customFormat="1" x14ac:dyDescent="0.25">
      <c r="A127" s="31"/>
      <c r="B127" s="31"/>
      <c r="C127" s="31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6"/>
      <c r="AH127" s="7"/>
      <c r="AI127" s="5"/>
      <c r="AJ127" s="6"/>
      <c r="AK127" s="6"/>
      <c r="AL127" s="7"/>
      <c r="AM127" s="5"/>
      <c r="AN127" s="6"/>
      <c r="AO127" s="6"/>
      <c r="AP127" s="7"/>
      <c r="AQ127" s="5"/>
      <c r="AR127" s="6"/>
      <c r="AS127" s="6"/>
      <c r="AT127" s="7"/>
      <c r="AU127" s="5"/>
      <c r="AV127" s="6"/>
      <c r="AW127" s="6"/>
      <c r="AX127" s="7"/>
      <c r="AY127" s="5"/>
      <c r="AZ127" s="6"/>
      <c r="BA127" s="6"/>
      <c r="BB127" s="7"/>
      <c r="BC127" s="5"/>
      <c r="BD127" s="6"/>
      <c r="BE127" s="6"/>
      <c r="BF127" s="7"/>
      <c r="BG127" s="5"/>
      <c r="BH127" s="6"/>
      <c r="BI127" s="6"/>
      <c r="BJ127" s="7"/>
    </row>
    <row r="128" spans="1:62" x14ac:dyDescent="0.25">
      <c r="A128" s="1" t="s">
        <v>5</v>
      </c>
      <c r="B128" s="1"/>
      <c r="C128" s="1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6"/>
      <c r="AH128" s="7"/>
      <c r="AI128" s="5"/>
      <c r="AJ128" s="6"/>
      <c r="AK128" s="6"/>
      <c r="AL128" s="7"/>
      <c r="AM128" s="5"/>
      <c r="AN128" s="6"/>
      <c r="AO128" s="6"/>
      <c r="AP128" s="7"/>
      <c r="AQ128" s="5"/>
      <c r="AR128" s="6"/>
      <c r="AS128" s="6"/>
      <c r="AT128" s="7"/>
      <c r="AU128" s="5"/>
      <c r="AV128" s="6"/>
      <c r="AW128" s="6"/>
      <c r="AX128" s="7"/>
      <c r="AY128" s="5"/>
      <c r="AZ128" s="6"/>
      <c r="BA128" s="6"/>
      <c r="BB128" s="7"/>
      <c r="BC128" s="5"/>
      <c r="BD128" s="6"/>
      <c r="BE128" s="6"/>
      <c r="BF128" s="7"/>
      <c r="BG128" s="5"/>
      <c r="BH128" s="6"/>
      <c r="BI128" s="6"/>
      <c r="BJ128" s="7"/>
    </row>
    <row r="129" spans="1:62" x14ac:dyDescent="0.25">
      <c r="A129" t="s">
        <v>84</v>
      </c>
      <c r="B129" t="s">
        <v>22</v>
      </c>
      <c r="C129">
        <v>1565</v>
      </c>
      <c r="D129" s="5">
        <v>1</v>
      </c>
      <c r="E129" s="6">
        <v>6</v>
      </c>
      <c r="F129" s="7">
        <f t="shared" ref="F129:F134" si="103">100+0+(100-TRUNC(D129/E129*100))</f>
        <v>184</v>
      </c>
      <c r="G129" s="5">
        <v>20</v>
      </c>
      <c r="H129" s="6">
        <v>23</v>
      </c>
      <c r="I129" s="7">
        <f t="shared" ref="I129" si="104">100+0+(100-TRUNC(G129/H129*100))</f>
        <v>114</v>
      </c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6"/>
      <c r="AH129" s="7"/>
      <c r="AI129" s="5"/>
      <c r="AJ129" s="6"/>
      <c r="AK129" s="6"/>
      <c r="AL129" s="7"/>
      <c r="AM129" s="5"/>
      <c r="AN129" s="6"/>
      <c r="AO129" s="6"/>
      <c r="AP129" s="7"/>
      <c r="AQ129" s="5"/>
      <c r="AR129" s="6"/>
      <c r="AS129" s="6"/>
      <c r="AT129" s="7"/>
      <c r="AU129" s="5"/>
      <c r="AV129" s="6"/>
      <c r="AW129" s="6"/>
      <c r="AX129" s="7"/>
      <c r="AY129" s="5"/>
      <c r="AZ129" s="6"/>
      <c r="BA129" s="6"/>
      <c r="BB129" s="7"/>
      <c r="BC129" s="5"/>
      <c r="BD129" s="6"/>
      <c r="BE129" s="6"/>
      <c r="BF129" s="7"/>
      <c r="BG129" s="5"/>
      <c r="BH129" s="6"/>
      <c r="BI129" s="6"/>
      <c r="BJ129" s="7"/>
    </row>
    <row r="130" spans="1:62" s="26" customFormat="1" x14ac:dyDescent="0.25">
      <c r="A130" s="26" t="s">
        <v>85</v>
      </c>
      <c r="B130" s="26" t="s">
        <v>25</v>
      </c>
      <c r="C130" s="26">
        <v>1751</v>
      </c>
      <c r="D130" s="5">
        <v>2</v>
      </c>
      <c r="E130" s="6">
        <v>6</v>
      </c>
      <c r="F130" s="7">
        <f t="shared" si="103"/>
        <v>167</v>
      </c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6"/>
      <c r="AH130" s="7"/>
      <c r="AI130" s="5"/>
      <c r="AJ130" s="6"/>
      <c r="AK130" s="6"/>
      <c r="AL130" s="7"/>
      <c r="AM130" s="5"/>
      <c r="AN130" s="6"/>
      <c r="AO130" s="6"/>
      <c r="AP130" s="7"/>
      <c r="AQ130" s="5"/>
      <c r="AR130" s="6"/>
      <c r="AS130" s="6"/>
      <c r="AT130" s="7"/>
      <c r="AU130" s="5"/>
      <c r="AV130" s="6"/>
      <c r="AW130" s="6"/>
      <c r="AX130" s="7"/>
      <c r="AY130" s="5"/>
      <c r="AZ130" s="6"/>
      <c r="BA130" s="6"/>
      <c r="BB130" s="7"/>
      <c r="BC130" s="5"/>
      <c r="BD130" s="6"/>
      <c r="BE130" s="6"/>
      <c r="BF130" s="7"/>
      <c r="BG130" s="5"/>
      <c r="BH130" s="6"/>
      <c r="BI130" s="6"/>
      <c r="BJ130" s="7"/>
    </row>
    <row r="131" spans="1:62" s="26" customFormat="1" x14ac:dyDescent="0.25">
      <c r="A131" s="26" t="s">
        <v>86</v>
      </c>
      <c r="B131" s="26" t="s">
        <v>64</v>
      </c>
      <c r="C131" s="26">
        <v>1603</v>
      </c>
      <c r="D131" s="5">
        <v>3</v>
      </c>
      <c r="E131" s="6">
        <v>6</v>
      </c>
      <c r="F131" s="7">
        <f t="shared" si="103"/>
        <v>150</v>
      </c>
      <c r="G131" s="5"/>
      <c r="H131" s="6"/>
      <c r="I131" s="7"/>
      <c r="J131" s="5"/>
      <c r="K131" s="6"/>
      <c r="L131" s="7"/>
      <c r="M131" s="5">
        <v>2</v>
      </c>
      <c r="N131" s="6">
        <v>8</v>
      </c>
      <c r="O131" s="7">
        <f t="shared" ref="O131:O132" si="105">100+0+(100-TRUNC(M131/N131*100))</f>
        <v>175</v>
      </c>
      <c r="P131" s="5">
        <v>4</v>
      </c>
      <c r="Q131" s="6">
        <v>10</v>
      </c>
      <c r="R131" s="7">
        <f t="shared" ref="R131:R132" si="106">100+75+(100-TRUNC(P131/Q131*100))</f>
        <v>235</v>
      </c>
      <c r="S131" s="5"/>
      <c r="T131" s="6"/>
      <c r="U131" s="7"/>
      <c r="V131" s="5">
        <v>3</v>
      </c>
      <c r="W131" s="6">
        <v>10</v>
      </c>
      <c r="X131" s="7">
        <f t="shared" ref="X131:X132" si="107">100+0+(100-TRUNC(V131/W131*100))</f>
        <v>170</v>
      </c>
      <c r="Y131" s="5">
        <v>27</v>
      </c>
      <c r="Z131" s="6">
        <v>44</v>
      </c>
      <c r="AA131" s="7">
        <f>100+50+(100-TRUNC(Y131/Z131*100))</f>
        <v>189</v>
      </c>
      <c r="AB131" s="5"/>
      <c r="AC131" s="6"/>
      <c r="AD131" s="7"/>
      <c r="AE131" s="5"/>
      <c r="AF131" s="6"/>
      <c r="AG131" s="6"/>
      <c r="AH131" s="7"/>
      <c r="AI131" s="5"/>
      <c r="AJ131" s="6"/>
      <c r="AK131" s="6"/>
      <c r="AL131" s="7"/>
      <c r="AM131" s="5"/>
      <c r="AN131" s="6"/>
      <c r="AO131" s="6"/>
      <c r="AP131" s="7"/>
      <c r="AQ131" s="5"/>
      <c r="AR131" s="6"/>
      <c r="AS131" s="6"/>
      <c r="AT131" s="7"/>
      <c r="AU131" s="5"/>
      <c r="AV131" s="6"/>
      <c r="AW131" s="6"/>
      <c r="AX131" s="7"/>
      <c r="AY131" s="5"/>
      <c r="AZ131" s="6"/>
      <c r="BA131" s="6"/>
      <c r="BB131" s="7"/>
      <c r="BC131" s="5"/>
      <c r="BD131" s="6"/>
      <c r="BE131" s="6"/>
      <c r="BF131" s="7"/>
      <c r="BG131" s="5"/>
      <c r="BH131" s="6"/>
      <c r="BI131" s="6"/>
      <c r="BJ131" s="7"/>
    </row>
    <row r="132" spans="1:62" s="26" customFormat="1" x14ac:dyDescent="0.25">
      <c r="A132" s="26" t="s">
        <v>87</v>
      </c>
      <c r="B132" s="26" t="s">
        <v>22</v>
      </c>
      <c r="C132" s="26">
        <v>1877</v>
      </c>
      <c r="D132" s="5">
        <v>4</v>
      </c>
      <c r="E132" s="6">
        <v>6</v>
      </c>
      <c r="F132" s="7">
        <f t="shared" si="103"/>
        <v>134</v>
      </c>
      <c r="G132" s="5">
        <v>22</v>
      </c>
      <c r="H132" s="6">
        <v>23</v>
      </c>
      <c r="I132" s="7">
        <f t="shared" ref="I132" si="108">100+0+(100-TRUNC(G132/H132*100))</f>
        <v>105</v>
      </c>
      <c r="J132" s="5">
        <v>15</v>
      </c>
      <c r="K132" s="6">
        <v>16</v>
      </c>
      <c r="L132" s="7">
        <f t="shared" ref="L132" si="109">100+0+(100-TRUNC(J132/K132*100))</f>
        <v>107</v>
      </c>
      <c r="M132" s="5">
        <v>7</v>
      </c>
      <c r="N132" s="6">
        <v>8</v>
      </c>
      <c r="O132" s="7">
        <f t="shared" si="105"/>
        <v>113</v>
      </c>
      <c r="P132" s="5">
        <v>10</v>
      </c>
      <c r="Q132" s="6">
        <v>10</v>
      </c>
      <c r="R132" s="7">
        <f t="shared" si="106"/>
        <v>175</v>
      </c>
      <c r="S132" s="5">
        <v>34</v>
      </c>
      <c r="T132" s="6">
        <v>34</v>
      </c>
      <c r="U132" s="7">
        <f>100+25+(100-TRUNC(S132/T132*100))</f>
        <v>125</v>
      </c>
      <c r="V132" s="5">
        <v>10</v>
      </c>
      <c r="W132" s="6">
        <v>10</v>
      </c>
      <c r="X132" s="7">
        <f t="shared" si="107"/>
        <v>100</v>
      </c>
      <c r="Y132" s="5"/>
      <c r="Z132" s="6"/>
      <c r="AA132" s="7"/>
      <c r="AB132" s="5"/>
      <c r="AC132" s="6"/>
      <c r="AD132" s="7"/>
      <c r="AE132" s="5"/>
      <c r="AF132" s="6"/>
      <c r="AG132" s="6"/>
      <c r="AH132" s="7"/>
      <c r="AI132" s="5"/>
      <c r="AJ132" s="6"/>
      <c r="AK132" s="6"/>
      <c r="AL132" s="7"/>
      <c r="AM132" s="5"/>
      <c r="AN132" s="6"/>
      <c r="AO132" s="6"/>
      <c r="AP132" s="7"/>
      <c r="AQ132" s="5"/>
      <c r="AR132" s="6"/>
      <c r="AS132" s="6"/>
      <c r="AT132" s="7"/>
      <c r="AU132" s="5"/>
      <c r="AV132" s="6"/>
      <c r="AW132" s="6"/>
      <c r="AX132" s="7"/>
      <c r="AY132" s="5"/>
      <c r="AZ132" s="6"/>
      <c r="BA132" s="6"/>
      <c r="BB132" s="7"/>
      <c r="BC132" s="5"/>
      <c r="BD132" s="6"/>
      <c r="BE132" s="6"/>
      <c r="BF132" s="7"/>
      <c r="BG132" s="5"/>
      <c r="BH132" s="6"/>
      <c r="BI132" s="6"/>
      <c r="BJ132" s="7"/>
    </row>
    <row r="133" spans="1:62" s="26" customFormat="1" x14ac:dyDescent="0.25">
      <c r="A133" s="26" t="s">
        <v>88</v>
      </c>
      <c r="B133" s="26" t="s">
        <v>29</v>
      </c>
      <c r="C133" s="26">
        <v>2177</v>
      </c>
      <c r="D133" s="5">
        <v>5</v>
      </c>
      <c r="E133" s="6">
        <v>6</v>
      </c>
      <c r="F133" s="7">
        <f t="shared" si="103"/>
        <v>117</v>
      </c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6"/>
      <c r="AH133" s="7"/>
      <c r="AI133" s="5"/>
      <c r="AJ133" s="6"/>
      <c r="AK133" s="6"/>
      <c r="AL133" s="7"/>
      <c r="AM133" s="5"/>
      <c r="AN133" s="6"/>
      <c r="AO133" s="6"/>
      <c r="AP133" s="7"/>
      <c r="AQ133" s="5"/>
      <c r="AR133" s="6"/>
      <c r="AS133" s="6"/>
      <c r="AT133" s="7"/>
      <c r="AU133" s="5"/>
      <c r="AV133" s="6"/>
      <c r="AW133" s="6"/>
      <c r="AX133" s="7"/>
      <c r="AY133" s="5"/>
      <c r="AZ133" s="6"/>
      <c r="BA133" s="6"/>
      <c r="BB133" s="7"/>
      <c r="BC133" s="5"/>
      <c r="BD133" s="6"/>
      <c r="BE133" s="6"/>
      <c r="BF133" s="7"/>
      <c r="BG133" s="5"/>
      <c r="BH133" s="6"/>
      <c r="BI133" s="6"/>
      <c r="BJ133" s="7"/>
    </row>
    <row r="134" spans="1:62" s="26" customFormat="1" x14ac:dyDescent="0.25">
      <c r="A134" s="26" t="s">
        <v>89</v>
      </c>
      <c r="B134" s="26" t="s">
        <v>25</v>
      </c>
      <c r="C134" s="26">
        <v>2025</v>
      </c>
      <c r="D134" s="5">
        <v>6</v>
      </c>
      <c r="E134" s="6">
        <v>6</v>
      </c>
      <c r="F134" s="7">
        <f t="shared" si="103"/>
        <v>100</v>
      </c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6"/>
      <c r="AH134" s="7"/>
      <c r="AI134" s="5"/>
      <c r="AJ134" s="6"/>
      <c r="AK134" s="6"/>
      <c r="AL134" s="7"/>
      <c r="AM134" s="5"/>
      <c r="AN134" s="6"/>
      <c r="AO134" s="6"/>
      <c r="AP134" s="7"/>
      <c r="AQ134" s="5"/>
      <c r="AR134" s="6"/>
      <c r="AS134" s="6"/>
      <c r="AT134" s="7"/>
      <c r="AU134" s="5"/>
      <c r="AV134" s="6"/>
      <c r="AW134" s="6"/>
      <c r="AX134" s="7"/>
      <c r="AY134" s="5"/>
      <c r="AZ134" s="6"/>
      <c r="BA134" s="6"/>
      <c r="BB134" s="7"/>
      <c r="BC134" s="5"/>
      <c r="BD134" s="6"/>
      <c r="BE134" s="6"/>
      <c r="BF134" s="7"/>
      <c r="BG134" s="5"/>
      <c r="BH134" s="6"/>
      <c r="BI134" s="6"/>
      <c r="BJ134" s="7"/>
    </row>
    <row r="135" spans="1:62" x14ac:dyDescent="0.25">
      <c r="A135" t="s">
        <v>138</v>
      </c>
      <c r="B135" t="s">
        <v>57</v>
      </c>
      <c r="C135">
        <v>1961</v>
      </c>
      <c r="D135" s="5"/>
      <c r="E135" s="6"/>
      <c r="F135" s="7"/>
      <c r="G135" s="5">
        <v>4</v>
      </c>
      <c r="H135" s="6">
        <v>23</v>
      </c>
      <c r="I135" s="7">
        <f t="shared" ref="I135:I137" si="110">100+0+(100-TRUNC(G135/H135*100))</f>
        <v>183</v>
      </c>
      <c r="J135" s="5"/>
      <c r="K135" s="6"/>
      <c r="L135" s="7"/>
      <c r="M135" s="5"/>
      <c r="N135" s="6"/>
      <c r="O135" s="7"/>
      <c r="P135" s="5"/>
      <c r="Q135" s="6"/>
      <c r="R135" s="7"/>
      <c r="S135" s="5">
        <v>6</v>
      </c>
      <c r="T135" s="6">
        <v>34</v>
      </c>
      <c r="U135" s="7">
        <f>100+25+(100-TRUNC(S135/T135*100))</f>
        <v>208</v>
      </c>
      <c r="V135" s="5"/>
      <c r="W135" s="6"/>
      <c r="X135" s="7"/>
      <c r="Y135" s="5">
        <v>5</v>
      </c>
      <c r="Z135" s="6">
        <v>44</v>
      </c>
      <c r="AA135" s="7">
        <f>100+50+(100-TRUNC(Y135/Z135*100))</f>
        <v>239</v>
      </c>
      <c r="AB135" s="5"/>
      <c r="AC135" s="6"/>
      <c r="AD135" s="7"/>
      <c r="AE135" s="5"/>
      <c r="AF135" s="6"/>
      <c r="AG135" s="6"/>
      <c r="AH135" s="7"/>
      <c r="AI135" s="5"/>
      <c r="AJ135" s="6"/>
      <c r="AK135" s="6"/>
      <c r="AL135" s="7"/>
      <c r="AM135" s="5"/>
      <c r="AN135" s="6"/>
      <c r="AO135" s="6"/>
      <c r="AP135" s="7"/>
      <c r="AQ135" s="5"/>
      <c r="AR135" s="6"/>
      <c r="AS135" s="6"/>
      <c r="AT135" s="7"/>
      <c r="AU135" s="5"/>
      <c r="AV135" s="6"/>
      <c r="AW135" s="6"/>
      <c r="AX135" s="7"/>
      <c r="AY135" s="5"/>
      <c r="AZ135" s="6"/>
      <c r="BA135" s="6"/>
      <c r="BB135" s="7"/>
      <c r="BC135" s="5"/>
      <c r="BD135" s="6"/>
      <c r="BE135" s="6"/>
      <c r="BF135" s="7"/>
      <c r="BG135" s="5"/>
      <c r="BH135" s="6"/>
      <c r="BI135" s="6"/>
      <c r="BJ135" s="7"/>
    </row>
    <row r="136" spans="1:62" x14ac:dyDescent="0.25">
      <c r="A136" t="s">
        <v>139</v>
      </c>
      <c r="B136" t="s">
        <v>59</v>
      </c>
      <c r="C136">
        <v>1917</v>
      </c>
      <c r="D136" s="5"/>
      <c r="E136" s="6"/>
      <c r="F136" s="7"/>
      <c r="G136" s="5">
        <v>21</v>
      </c>
      <c r="H136" s="6">
        <v>23</v>
      </c>
      <c r="I136" s="7">
        <f t="shared" si="110"/>
        <v>109</v>
      </c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6"/>
      <c r="AH136" s="7"/>
      <c r="AI136" s="5"/>
      <c r="AJ136" s="6"/>
      <c r="AK136" s="6"/>
      <c r="AL136" s="7"/>
      <c r="AM136" s="5"/>
      <c r="AN136" s="6"/>
      <c r="AO136" s="6"/>
      <c r="AP136" s="7"/>
      <c r="AQ136" s="5"/>
      <c r="AR136" s="6"/>
      <c r="AS136" s="6"/>
      <c r="AT136" s="7"/>
      <c r="AU136" s="5"/>
      <c r="AV136" s="6"/>
      <c r="AW136" s="6"/>
      <c r="AX136" s="7"/>
      <c r="AY136" s="5"/>
      <c r="AZ136" s="6"/>
      <c r="BA136" s="6"/>
      <c r="BB136" s="7"/>
      <c r="BC136" s="5"/>
      <c r="BD136" s="6"/>
      <c r="BE136" s="6"/>
      <c r="BF136" s="7"/>
      <c r="BG136" s="5"/>
      <c r="BH136" s="6"/>
      <c r="BI136" s="6"/>
      <c r="BJ136" s="7"/>
    </row>
    <row r="137" spans="1:62" x14ac:dyDescent="0.25">
      <c r="A137" t="s">
        <v>140</v>
      </c>
      <c r="B137" t="s">
        <v>22</v>
      </c>
      <c r="C137">
        <v>1486</v>
      </c>
      <c r="D137" s="5"/>
      <c r="E137" s="6"/>
      <c r="F137" s="7"/>
      <c r="G137" s="5">
        <v>23</v>
      </c>
      <c r="H137" s="6">
        <v>23</v>
      </c>
      <c r="I137" s="7">
        <f t="shared" si="110"/>
        <v>100</v>
      </c>
      <c r="J137" s="5">
        <v>12</v>
      </c>
      <c r="K137" s="6">
        <v>16</v>
      </c>
      <c r="L137" s="7">
        <f t="shared" ref="L137:L144" si="111">100+0+(100-TRUNC(J137/K137*100))</f>
        <v>125</v>
      </c>
      <c r="M137" s="5">
        <v>6</v>
      </c>
      <c r="N137" s="6">
        <v>8</v>
      </c>
      <c r="O137" s="7">
        <f t="shared" ref="O137" si="112">100+0+(100-TRUNC(M137/N137*100))</f>
        <v>125</v>
      </c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6"/>
      <c r="AH137" s="7"/>
      <c r="AI137" s="5"/>
      <c r="AJ137" s="6"/>
      <c r="AK137" s="6"/>
      <c r="AL137" s="7"/>
      <c r="AM137" s="5"/>
      <c r="AN137" s="6"/>
      <c r="AO137" s="6"/>
      <c r="AP137" s="7"/>
      <c r="AQ137" s="5"/>
      <c r="AR137" s="6"/>
      <c r="AS137" s="6"/>
      <c r="AT137" s="7"/>
      <c r="AU137" s="5"/>
      <c r="AV137" s="6"/>
      <c r="AW137" s="6"/>
      <c r="AX137" s="7"/>
      <c r="AY137" s="5"/>
      <c r="AZ137" s="6"/>
      <c r="BA137" s="6"/>
      <c r="BB137" s="7"/>
      <c r="BC137" s="5"/>
      <c r="BD137" s="6"/>
      <c r="BE137" s="6"/>
      <c r="BF137" s="7"/>
      <c r="BG137" s="5"/>
      <c r="BH137" s="6"/>
      <c r="BI137" s="6"/>
      <c r="BJ137" s="7"/>
    </row>
    <row r="138" spans="1:62" x14ac:dyDescent="0.25">
      <c r="A138" t="s">
        <v>165</v>
      </c>
      <c r="B138" t="s">
        <v>59</v>
      </c>
      <c r="C138">
        <v>1851</v>
      </c>
      <c r="D138" s="5"/>
      <c r="E138" s="6"/>
      <c r="F138" s="7"/>
      <c r="G138" s="5"/>
      <c r="H138" s="6"/>
      <c r="I138" s="7"/>
      <c r="J138" s="5">
        <v>1</v>
      </c>
      <c r="K138" s="6">
        <v>16</v>
      </c>
      <c r="L138" s="7">
        <f t="shared" si="111"/>
        <v>194</v>
      </c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6"/>
      <c r="AH138" s="7"/>
      <c r="AI138" s="5"/>
      <c r="AJ138" s="6"/>
      <c r="AK138" s="6"/>
      <c r="AL138" s="7"/>
      <c r="AM138" s="5"/>
      <c r="AN138" s="6"/>
      <c r="AO138" s="6"/>
      <c r="AP138" s="7"/>
      <c r="AQ138" s="5"/>
      <c r="AR138" s="6"/>
      <c r="AS138" s="6"/>
      <c r="AT138" s="7"/>
      <c r="AU138" s="5"/>
      <c r="AV138" s="6"/>
      <c r="AW138" s="6"/>
      <c r="AX138" s="7"/>
      <c r="AY138" s="5"/>
      <c r="AZ138" s="6"/>
      <c r="BA138" s="6"/>
      <c r="BB138" s="7"/>
      <c r="BC138" s="5"/>
      <c r="BD138" s="6"/>
      <c r="BE138" s="6"/>
      <c r="BF138" s="7"/>
      <c r="BG138" s="5"/>
      <c r="BH138" s="6"/>
      <c r="BI138" s="6"/>
      <c r="BJ138" s="7"/>
    </row>
    <row r="139" spans="1:62" x14ac:dyDescent="0.25">
      <c r="A139" t="s">
        <v>166</v>
      </c>
      <c r="B139" t="s">
        <v>59</v>
      </c>
      <c r="C139">
        <v>1806</v>
      </c>
      <c r="D139" s="5"/>
      <c r="E139" s="6"/>
      <c r="F139" s="7"/>
      <c r="G139" s="5"/>
      <c r="H139" s="6"/>
      <c r="I139" s="7"/>
      <c r="J139" s="5">
        <v>2</v>
      </c>
      <c r="K139" s="6">
        <v>16</v>
      </c>
      <c r="L139" s="7">
        <f t="shared" si="111"/>
        <v>188</v>
      </c>
      <c r="M139" s="5">
        <v>3</v>
      </c>
      <c r="N139" s="6">
        <v>8</v>
      </c>
      <c r="O139" s="7">
        <f t="shared" ref="O139" si="113">100+0+(100-TRUNC(M139/N139*100))</f>
        <v>163</v>
      </c>
      <c r="P139" s="5"/>
      <c r="Q139" s="6"/>
      <c r="R139" s="7"/>
      <c r="S139" s="5"/>
      <c r="T139" s="6"/>
      <c r="U139" s="7"/>
      <c r="V139" s="5">
        <v>8</v>
      </c>
      <c r="W139" s="6">
        <v>10</v>
      </c>
      <c r="X139" s="7">
        <f t="shared" ref="X139" si="114">100+0+(100-TRUNC(V139/W139*100))</f>
        <v>120</v>
      </c>
      <c r="Y139" s="5"/>
      <c r="Z139" s="6"/>
      <c r="AA139" s="7"/>
      <c r="AB139" s="5"/>
      <c r="AC139" s="6"/>
      <c r="AD139" s="7"/>
      <c r="AE139" s="5"/>
      <c r="AF139" s="6"/>
      <c r="AG139" s="6"/>
      <c r="AH139" s="7"/>
      <c r="AI139" s="5"/>
      <c r="AJ139" s="6"/>
      <c r="AK139" s="6"/>
      <c r="AL139" s="7"/>
      <c r="AM139" s="5"/>
      <c r="AN139" s="6"/>
      <c r="AO139" s="6"/>
      <c r="AP139" s="7"/>
      <c r="AQ139" s="5"/>
      <c r="AR139" s="6"/>
      <c r="AS139" s="6"/>
      <c r="AT139" s="7"/>
      <c r="AU139" s="5"/>
      <c r="AV139" s="6"/>
      <c r="AW139" s="6"/>
      <c r="AX139" s="7"/>
      <c r="AY139" s="5"/>
      <c r="AZ139" s="6"/>
      <c r="BA139" s="6"/>
      <c r="BB139" s="7"/>
      <c r="BC139" s="5"/>
      <c r="BD139" s="6"/>
      <c r="BE139" s="6"/>
      <c r="BF139" s="7"/>
      <c r="BG139" s="5"/>
      <c r="BH139" s="6"/>
      <c r="BI139" s="6"/>
      <c r="BJ139" s="7"/>
    </row>
    <row r="140" spans="1:62" x14ac:dyDescent="0.25">
      <c r="A140" t="s">
        <v>167</v>
      </c>
      <c r="B140" t="s">
        <v>42</v>
      </c>
      <c r="C140">
        <v>1605</v>
      </c>
      <c r="D140" s="5"/>
      <c r="E140" s="6"/>
      <c r="F140" s="7"/>
      <c r="G140" s="5"/>
      <c r="H140" s="6"/>
      <c r="I140" s="7"/>
      <c r="J140" s="5">
        <v>3</v>
      </c>
      <c r="K140" s="6">
        <v>16</v>
      </c>
      <c r="L140" s="7">
        <f t="shared" si="111"/>
        <v>182</v>
      </c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6"/>
      <c r="AH140" s="7"/>
      <c r="AI140" s="5"/>
      <c r="AJ140" s="6"/>
      <c r="AK140" s="6"/>
      <c r="AL140" s="7"/>
      <c r="AM140" s="5"/>
      <c r="AN140" s="6"/>
      <c r="AO140" s="6"/>
      <c r="AP140" s="7"/>
      <c r="AQ140" s="5"/>
      <c r="AR140" s="6"/>
      <c r="AS140" s="6"/>
      <c r="AT140" s="7"/>
      <c r="AU140" s="5"/>
      <c r="AV140" s="6"/>
      <c r="AW140" s="6"/>
      <c r="AX140" s="7"/>
      <c r="AY140" s="5"/>
      <c r="AZ140" s="6"/>
      <c r="BA140" s="6"/>
      <c r="BB140" s="7"/>
      <c r="BC140" s="5"/>
      <c r="BD140" s="6"/>
      <c r="BE140" s="6"/>
      <c r="BF140" s="7"/>
      <c r="BG140" s="5"/>
      <c r="BH140" s="6"/>
      <c r="BI140" s="6"/>
      <c r="BJ140" s="7"/>
    </row>
    <row r="141" spans="1:62" x14ac:dyDescent="0.25">
      <c r="A141" s="31" t="s">
        <v>168</v>
      </c>
      <c r="B141" s="31" t="s">
        <v>39</v>
      </c>
      <c r="C141" s="31">
        <v>1624</v>
      </c>
      <c r="D141" s="5"/>
      <c r="E141" s="6"/>
      <c r="F141" s="7"/>
      <c r="G141" s="5"/>
      <c r="H141" s="6"/>
      <c r="I141" s="7"/>
      <c r="J141" s="5">
        <v>5</v>
      </c>
      <c r="K141" s="6">
        <v>16</v>
      </c>
      <c r="L141" s="7">
        <f t="shared" si="111"/>
        <v>169</v>
      </c>
      <c r="M141" s="5">
        <v>4</v>
      </c>
      <c r="N141" s="6">
        <v>8</v>
      </c>
      <c r="O141" s="7">
        <f t="shared" ref="O141" si="115">100+0+(100-TRUNC(M141/N141*100))</f>
        <v>150</v>
      </c>
      <c r="P141" s="5">
        <v>9</v>
      </c>
      <c r="Q141" s="6">
        <v>10</v>
      </c>
      <c r="R141" s="7">
        <f t="shared" ref="R141:R142" si="116">100+75+(100-TRUNC(P141/Q141*100))</f>
        <v>185</v>
      </c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6"/>
      <c r="AH141" s="7"/>
      <c r="AI141" s="5"/>
      <c r="AJ141" s="6"/>
      <c r="AK141" s="6"/>
      <c r="AL141" s="7"/>
      <c r="AM141" s="5"/>
      <c r="AN141" s="6"/>
      <c r="AO141" s="6"/>
      <c r="AP141" s="7"/>
      <c r="AQ141" s="5"/>
      <c r="AR141" s="6"/>
      <c r="AS141" s="6"/>
      <c r="AT141" s="7"/>
      <c r="AU141" s="5"/>
      <c r="AV141" s="6"/>
      <c r="AW141" s="6"/>
      <c r="AX141" s="7"/>
      <c r="AY141" s="5"/>
      <c r="AZ141" s="6"/>
      <c r="BA141" s="6"/>
      <c r="BB141" s="7"/>
      <c r="BC141" s="5"/>
      <c r="BD141" s="6"/>
      <c r="BE141" s="6"/>
      <c r="BF141" s="7"/>
      <c r="BG141" s="5"/>
      <c r="BH141" s="6"/>
      <c r="BI141" s="6"/>
      <c r="BJ141" s="7"/>
    </row>
    <row r="142" spans="1:62" x14ac:dyDescent="0.25">
      <c r="A142" s="31" t="s">
        <v>169</v>
      </c>
      <c r="B142" s="31" t="s">
        <v>100</v>
      </c>
      <c r="C142" s="31">
        <v>2292</v>
      </c>
      <c r="D142" s="5"/>
      <c r="E142" s="6"/>
      <c r="F142" s="7"/>
      <c r="G142" s="5"/>
      <c r="H142" s="6"/>
      <c r="I142" s="7"/>
      <c r="J142" s="5">
        <v>8</v>
      </c>
      <c r="K142" s="6">
        <v>16</v>
      </c>
      <c r="L142" s="7">
        <f t="shared" si="111"/>
        <v>150</v>
      </c>
      <c r="M142" s="5"/>
      <c r="N142" s="6"/>
      <c r="O142" s="7"/>
      <c r="P142" s="5">
        <v>7</v>
      </c>
      <c r="Q142" s="6">
        <v>10</v>
      </c>
      <c r="R142" s="7">
        <f t="shared" si="116"/>
        <v>205</v>
      </c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6"/>
      <c r="AH142" s="7"/>
      <c r="AI142" s="5"/>
      <c r="AJ142" s="6"/>
      <c r="AK142" s="6"/>
      <c r="AL142" s="7"/>
      <c r="AM142" s="5"/>
      <c r="AN142" s="6"/>
      <c r="AO142" s="6"/>
      <c r="AP142" s="7"/>
      <c r="AQ142" s="5"/>
      <c r="AR142" s="6"/>
      <c r="AS142" s="6"/>
      <c r="AT142" s="7"/>
      <c r="AU142" s="5"/>
      <c r="AV142" s="6"/>
      <c r="AW142" s="6"/>
      <c r="AX142" s="7"/>
      <c r="AY142" s="5"/>
      <c r="AZ142" s="6"/>
      <c r="BA142" s="6"/>
      <c r="BB142" s="7"/>
      <c r="BC142" s="5"/>
      <c r="BD142" s="6"/>
      <c r="BE142" s="6"/>
      <c r="BF142" s="7"/>
      <c r="BG142" s="5"/>
      <c r="BH142" s="6"/>
      <c r="BI142" s="6"/>
      <c r="BJ142" s="7"/>
    </row>
    <row r="143" spans="1:62" x14ac:dyDescent="0.25">
      <c r="A143" s="31" t="s">
        <v>170</v>
      </c>
      <c r="B143" s="31" t="s">
        <v>42</v>
      </c>
      <c r="C143" s="31">
        <v>1923</v>
      </c>
      <c r="D143" s="5"/>
      <c r="E143" s="6"/>
      <c r="F143" s="7"/>
      <c r="G143" s="5"/>
      <c r="H143" s="6"/>
      <c r="I143" s="7"/>
      <c r="J143" s="5">
        <v>9</v>
      </c>
      <c r="K143" s="6">
        <v>16</v>
      </c>
      <c r="L143" s="7">
        <f t="shared" si="111"/>
        <v>144</v>
      </c>
      <c r="M143" s="5"/>
      <c r="N143" s="6"/>
      <c r="O143" s="7"/>
      <c r="P143" s="5"/>
      <c r="Q143" s="6"/>
      <c r="R143" s="7"/>
      <c r="S143" s="5"/>
      <c r="T143" s="6"/>
      <c r="U143" s="7"/>
      <c r="V143" s="5">
        <v>7</v>
      </c>
      <c r="W143" s="6">
        <v>10</v>
      </c>
      <c r="X143" s="7">
        <f t="shared" ref="X143" si="117">100+0+(100-TRUNC(V143/W143*100))</f>
        <v>130</v>
      </c>
      <c r="Y143" s="5"/>
      <c r="Z143" s="6"/>
      <c r="AA143" s="7"/>
      <c r="AB143" s="5"/>
      <c r="AC143" s="6"/>
      <c r="AD143" s="7"/>
      <c r="AE143" s="5"/>
      <c r="AF143" s="6"/>
      <c r="AG143" s="6"/>
      <c r="AH143" s="7"/>
      <c r="AI143" s="5"/>
      <c r="AJ143" s="6"/>
      <c r="AK143" s="6"/>
      <c r="AL143" s="7"/>
      <c r="AM143" s="5"/>
      <c r="AN143" s="6"/>
      <c r="AO143" s="6"/>
      <c r="AP143" s="7"/>
      <c r="AQ143" s="5"/>
      <c r="AR143" s="6"/>
      <c r="AS143" s="6"/>
      <c r="AT143" s="7"/>
      <c r="AU143" s="5"/>
      <c r="AV143" s="6"/>
      <c r="AW143" s="6"/>
      <c r="AX143" s="7"/>
      <c r="AY143" s="5"/>
      <c r="AZ143" s="6"/>
      <c r="BA143" s="6"/>
      <c r="BB143" s="7"/>
      <c r="BC143" s="5"/>
      <c r="BD143" s="6"/>
      <c r="BE143" s="6"/>
      <c r="BF143" s="7"/>
      <c r="BG143" s="5"/>
      <c r="BH143" s="6"/>
      <c r="BI143" s="6"/>
      <c r="BJ143" s="7"/>
    </row>
    <row r="144" spans="1:62" x14ac:dyDescent="0.25">
      <c r="A144" s="31" t="s">
        <v>171</v>
      </c>
      <c r="B144" s="31" t="s">
        <v>22</v>
      </c>
      <c r="C144" s="31">
        <v>1640</v>
      </c>
      <c r="D144" s="5"/>
      <c r="E144" s="6"/>
      <c r="F144" s="7"/>
      <c r="G144" s="5"/>
      <c r="H144" s="6"/>
      <c r="I144" s="7"/>
      <c r="J144" s="15">
        <v>16</v>
      </c>
      <c r="K144" s="16">
        <v>16</v>
      </c>
      <c r="L144" s="7">
        <f t="shared" si="111"/>
        <v>100</v>
      </c>
      <c r="M144" s="5"/>
      <c r="N144" s="6"/>
      <c r="O144" s="7"/>
      <c r="P144" s="5"/>
      <c r="Q144" s="6"/>
      <c r="R144" s="7"/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15"/>
      <c r="AF144" s="16"/>
      <c r="AG144" s="16"/>
      <c r="AH144" s="7"/>
      <c r="AI144" s="5"/>
      <c r="AJ144" s="6"/>
      <c r="AK144" s="6"/>
      <c r="AL144" s="7"/>
      <c r="AM144" s="5"/>
      <c r="AN144" s="6"/>
      <c r="AO144" s="6"/>
      <c r="AP144" s="7"/>
      <c r="AQ144" s="5"/>
      <c r="AR144" s="6"/>
      <c r="AS144" s="6"/>
      <c r="AT144" s="7"/>
      <c r="AU144" s="5"/>
      <c r="AV144" s="6"/>
      <c r="AW144" s="6"/>
      <c r="AX144" s="7"/>
      <c r="AY144" s="5"/>
      <c r="AZ144" s="6"/>
      <c r="BA144" s="6"/>
      <c r="BB144" s="7"/>
      <c r="BC144" s="5"/>
      <c r="BD144" s="6"/>
      <c r="BE144" s="6"/>
      <c r="BF144" s="7"/>
      <c r="BG144" s="5"/>
      <c r="BH144" s="6"/>
      <c r="BI144" s="6"/>
      <c r="BJ144" s="7"/>
    </row>
    <row r="145" spans="1:62" x14ac:dyDescent="0.25">
      <c r="A145" s="31" t="s">
        <v>187</v>
      </c>
      <c r="B145" s="31" t="s">
        <v>22</v>
      </c>
      <c r="C145" s="31">
        <v>9980</v>
      </c>
      <c r="D145" s="5"/>
      <c r="E145" s="6"/>
      <c r="F145" s="7"/>
      <c r="G145" s="5"/>
      <c r="H145" s="6"/>
      <c r="I145" s="7"/>
      <c r="J145" s="5"/>
      <c r="K145" s="6"/>
      <c r="L145" s="7"/>
      <c r="M145" s="15">
        <v>8</v>
      </c>
      <c r="N145" s="16">
        <v>8</v>
      </c>
      <c r="O145" s="7">
        <f t="shared" ref="O145" si="118">100+0+(100-TRUNC(M145/N145*100))</f>
        <v>100</v>
      </c>
      <c r="P145" s="15"/>
      <c r="Q145" s="1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6"/>
      <c r="AH145" s="7"/>
      <c r="AI145" s="5"/>
      <c r="AJ145" s="6"/>
      <c r="AK145" s="6"/>
      <c r="AL145" s="7"/>
      <c r="AM145" s="5"/>
      <c r="AN145" s="6"/>
      <c r="AO145" s="6"/>
      <c r="AP145" s="7"/>
      <c r="AQ145" s="5"/>
      <c r="AR145" s="6"/>
      <c r="AS145" s="6"/>
      <c r="AT145" s="7"/>
      <c r="AU145" s="5"/>
      <c r="AV145" s="6"/>
      <c r="AW145" s="6"/>
      <c r="AX145" s="7"/>
      <c r="AY145" s="5"/>
      <c r="AZ145" s="6"/>
      <c r="BA145" s="6"/>
      <c r="BB145" s="7"/>
      <c r="BC145" s="5"/>
      <c r="BD145" s="6"/>
      <c r="BE145" s="6"/>
      <c r="BF145" s="7"/>
      <c r="BG145" s="5"/>
      <c r="BH145" s="6"/>
      <c r="BI145" s="6"/>
      <c r="BJ145" s="7"/>
    </row>
    <row r="146" spans="1:62" x14ac:dyDescent="0.25">
      <c r="A146" s="31" t="s">
        <v>191</v>
      </c>
      <c r="B146" s="31" t="s">
        <v>42</v>
      </c>
      <c r="C146" s="31">
        <v>1922</v>
      </c>
      <c r="D146" s="5"/>
      <c r="E146" s="6"/>
      <c r="F146" s="7"/>
      <c r="G146" s="5"/>
      <c r="H146" s="6"/>
      <c r="I146" s="7"/>
      <c r="J146" s="5"/>
      <c r="K146" s="6"/>
      <c r="L146" s="7"/>
      <c r="M146" s="5"/>
      <c r="N146" s="6"/>
      <c r="O146" s="7"/>
      <c r="P146" s="5">
        <v>1</v>
      </c>
      <c r="Q146" s="6">
        <v>10</v>
      </c>
      <c r="R146" s="7">
        <f t="shared" ref="R146:R151" si="119">100+75+(100-TRUNC(P146/Q146*100))</f>
        <v>265</v>
      </c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6"/>
      <c r="AH146" s="7"/>
      <c r="AI146" s="5"/>
      <c r="AJ146" s="6"/>
      <c r="AK146" s="6"/>
      <c r="AL146" s="7"/>
      <c r="AM146" s="5"/>
      <c r="AN146" s="6"/>
      <c r="AO146" s="6"/>
      <c r="AP146" s="7"/>
      <c r="AQ146" s="5"/>
      <c r="AR146" s="6"/>
      <c r="AS146" s="6"/>
      <c r="AT146" s="7"/>
      <c r="AU146" s="5"/>
      <c r="AV146" s="6"/>
      <c r="AW146" s="6"/>
      <c r="AX146" s="7"/>
      <c r="AY146" s="5"/>
      <c r="AZ146" s="6"/>
      <c r="BA146" s="6"/>
      <c r="BB146" s="7"/>
      <c r="BC146" s="5"/>
      <c r="BD146" s="6"/>
      <c r="BE146" s="6"/>
      <c r="BF146" s="7"/>
      <c r="BG146" s="5"/>
      <c r="BH146" s="6"/>
      <c r="BI146" s="6"/>
      <c r="BJ146" s="7"/>
    </row>
    <row r="147" spans="1:62" x14ac:dyDescent="0.25">
      <c r="A147" s="31" t="s">
        <v>192</v>
      </c>
      <c r="B147" s="31" t="s">
        <v>59</v>
      </c>
      <c r="C147" s="31">
        <v>1905</v>
      </c>
      <c r="D147" s="5"/>
      <c r="E147" s="6"/>
      <c r="F147" s="7"/>
      <c r="G147" s="5"/>
      <c r="H147" s="6"/>
      <c r="I147" s="7"/>
      <c r="J147" s="5"/>
      <c r="K147" s="6"/>
      <c r="L147" s="7"/>
      <c r="M147" s="5"/>
      <c r="N147" s="6"/>
      <c r="O147" s="7"/>
      <c r="P147" s="5">
        <v>2</v>
      </c>
      <c r="Q147" s="6">
        <v>10</v>
      </c>
      <c r="R147" s="7">
        <f t="shared" si="119"/>
        <v>255</v>
      </c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6"/>
      <c r="AH147" s="7"/>
      <c r="AI147" s="5"/>
      <c r="AJ147" s="6"/>
      <c r="AK147" s="6"/>
      <c r="AL147" s="7"/>
      <c r="AM147" s="5"/>
      <c r="AN147" s="6"/>
      <c r="AO147" s="6"/>
      <c r="AP147" s="7"/>
      <c r="AQ147" s="5"/>
      <c r="AR147" s="6"/>
      <c r="AS147" s="6"/>
      <c r="AT147" s="7"/>
      <c r="AU147" s="5"/>
      <c r="AV147" s="6"/>
      <c r="AW147" s="6"/>
      <c r="AX147" s="7"/>
      <c r="AY147" s="5"/>
      <c r="AZ147" s="6"/>
      <c r="BA147" s="6"/>
      <c r="BB147" s="7"/>
      <c r="BC147" s="5"/>
      <c r="BD147" s="6"/>
      <c r="BE147" s="6"/>
      <c r="BF147" s="7"/>
      <c r="BG147" s="5"/>
      <c r="BH147" s="6"/>
      <c r="BI147" s="6"/>
      <c r="BJ147" s="7"/>
    </row>
    <row r="148" spans="1:62" x14ac:dyDescent="0.25">
      <c r="A148" s="31" t="s">
        <v>193</v>
      </c>
      <c r="B148" s="31" t="s">
        <v>42</v>
      </c>
      <c r="C148" s="31">
        <v>1962</v>
      </c>
      <c r="D148" s="5"/>
      <c r="E148" s="6"/>
      <c r="F148" s="7"/>
      <c r="G148" s="5"/>
      <c r="H148" s="6"/>
      <c r="I148" s="7"/>
      <c r="J148" s="5"/>
      <c r="K148" s="6"/>
      <c r="L148" s="7"/>
      <c r="M148" s="5"/>
      <c r="N148" s="6"/>
      <c r="O148" s="7"/>
      <c r="P148" s="5">
        <v>3</v>
      </c>
      <c r="Q148" s="6">
        <v>10</v>
      </c>
      <c r="R148" s="7">
        <f t="shared" si="119"/>
        <v>245</v>
      </c>
      <c r="S148" s="5"/>
      <c r="T148" s="6"/>
      <c r="U148" s="7"/>
      <c r="V148" s="5">
        <v>2</v>
      </c>
      <c r="W148" s="6">
        <v>10</v>
      </c>
      <c r="X148" s="7">
        <f t="shared" ref="X148:X149" si="120">100+0+(100-TRUNC(V148/W148*100))</f>
        <v>180</v>
      </c>
      <c r="Y148" s="5"/>
      <c r="Z148" s="6"/>
      <c r="AA148" s="7"/>
      <c r="AB148" s="5"/>
      <c r="AC148" s="6"/>
      <c r="AD148" s="7"/>
      <c r="AE148" s="5"/>
      <c r="AF148" s="6"/>
      <c r="AG148" s="6"/>
      <c r="AH148" s="7"/>
      <c r="AI148" s="5"/>
      <c r="AJ148" s="6"/>
      <c r="AK148" s="6"/>
      <c r="AL148" s="7"/>
      <c r="AM148" s="5"/>
      <c r="AN148" s="6"/>
      <c r="AO148" s="6"/>
      <c r="AP148" s="7"/>
      <c r="AQ148" s="5"/>
      <c r="AR148" s="6"/>
      <c r="AS148" s="6"/>
      <c r="AT148" s="7"/>
      <c r="AU148" s="5"/>
      <c r="AV148" s="6"/>
      <c r="AW148" s="6"/>
      <c r="AX148" s="7"/>
      <c r="AY148" s="5"/>
      <c r="AZ148" s="6"/>
      <c r="BA148" s="6"/>
      <c r="BB148" s="7"/>
      <c r="BC148" s="5"/>
      <c r="BD148" s="6"/>
      <c r="BE148" s="6"/>
      <c r="BF148" s="7"/>
      <c r="BG148" s="5"/>
      <c r="BH148" s="6"/>
      <c r="BI148" s="6"/>
      <c r="BJ148" s="7"/>
    </row>
    <row r="149" spans="1:62" s="26" customFormat="1" x14ac:dyDescent="0.25">
      <c r="A149" s="31" t="s">
        <v>194</v>
      </c>
      <c r="B149" s="31" t="s">
        <v>22</v>
      </c>
      <c r="C149" s="31">
        <v>1847</v>
      </c>
      <c r="D149" s="5"/>
      <c r="E149" s="6"/>
      <c r="F149" s="7"/>
      <c r="G149" s="5"/>
      <c r="H149" s="6"/>
      <c r="I149" s="7"/>
      <c r="J149" s="5"/>
      <c r="K149" s="6"/>
      <c r="L149" s="7"/>
      <c r="M149" s="5"/>
      <c r="N149" s="6"/>
      <c r="O149" s="7"/>
      <c r="P149" s="5">
        <v>5</v>
      </c>
      <c r="Q149" s="6">
        <v>10</v>
      </c>
      <c r="R149" s="7">
        <f t="shared" si="119"/>
        <v>225</v>
      </c>
      <c r="S149" s="5"/>
      <c r="T149" s="6"/>
      <c r="U149" s="7"/>
      <c r="V149" s="5">
        <v>6</v>
      </c>
      <c r="W149" s="6">
        <v>10</v>
      </c>
      <c r="X149" s="7">
        <f t="shared" si="120"/>
        <v>140</v>
      </c>
      <c r="Y149" s="5">
        <v>37</v>
      </c>
      <c r="Z149" s="6">
        <v>44</v>
      </c>
      <c r="AA149" s="7">
        <f>100+50+(100-TRUNC(Y149/Z149*100))</f>
        <v>166</v>
      </c>
      <c r="AB149" s="5"/>
      <c r="AC149" s="6"/>
      <c r="AD149" s="7"/>
      <c r="AE149" s="5"/>
      <c r="AF149" s="6"/>
      <c r="AG149" s="6"/>
      <c r="AH149" s="7"/>
      <c r="AI149" s="5"/>
      <c r="AJ149" s="6"/>
      <c r="AK149" s="6"/>
      <c r="AL149" s="7"/>
      <c r="AM149" s="5"/>
      <c r="AN149" s="6"/>
      <c r="AO149" s="6"/>
      <c r="AP149" s="7"/>
      <c r="AQ149" s="5"/>
      <c r="AR149" s="6"/>
      <c r="AS149" s="6"/>
      <c r="AT149" s="7"/>
      <c r="AU149" s="5"/>
      <c r="AV149" s="6"/>
      <c r="AW149" s="6"/>
      <c r="AX149" s="7"/>
      <c r="AY149" s="5"/>
      <c r="AZ149" s="6"/>
      <c r="BA149" s="6"/>
      <c r="BB149" s="7"/>
      <c r="BC149" s="5"/>
      <c r="BD149" s="6"/>
      <c r="BE149" s="6"/>
      <c r="BF149" s="7"/>
      <c r="BG149" s="5"/>
      <c r="BH149" s="6"/>
      <c r="BI149" s="6"/>
      <c r="BJ149" s="7"/>
    </row>
    <row r="150" spans="1:62" s="26" customFormat="1" x14ac:dyDescent="0.25">
      <c r="A150" s="31" t="s">
        <v>195</v>
      </c>
      <c r="B150" s="31" t="s">
        <v>64</v>
      </c>
      <c r="C150" s="31">
        <v>1952</v>
      </c>
      <c r="D150" s="5"/>
      <c r="E150" s="6"/>
      <c r="F150" s="7"/>
      <c r="G150" s="5"/>
      <c r="H150" s="6"/>
      <c r="I150" s="7"/>
      <c r="J150" s="5"/>
      <c r="K150" s="6"/>
      <c r="L150" s="7"/>
      <c r="M150" s="5"/>
      <c r="N150" s="6"/>
      <c r="O150" s="7"/>
      <c r="P150" s="5">
        <v>6</v>
      </c>
      <c r="Q150" s="6">
        <v>10</v>
      </c>
      <c r="R150" s="7">
        <f t="shared" si="119"/>
        <v>215</v>
      </c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6"/>
      <c r="AH150" s="7"/>
      <c r="AI150" s="5"/>
      <c r="AJ150" s="6"/>
      <c r="AK150" s="6"/>
      <c r="AL150" s="7"/>
      <c r="AM150" s="5"/>
      <c r="AN150" s="6"/>
      <c r="AO150" s="6"/>
      <c r="AP150" s="7"/>
      <c r="AQ150" s="5"/>
      <c r="AR150" s="6"/>
      <c r="AS150" s="6"/>
      <c r="AT150" s="7"/>
      <c r="AU150" s="5"/>
      <c r="AV150" s="6"/>
      <c r="AW150" s="6"/>
      <c r="AX150" s="7"/>
      <c r="AY150" s="5"/>
      <c r="AZ150" s="6"/>
      <c r="BA150" s="6"/>
      <c r="BB150" s="7"/>
      <c r="BC150" s="5"/>
      <c r="BD150" s="6"/>
      <c r="BE150" s="6"/>
      <c r="BF150" s="7"/>
      <c r="BG150" s="5"/>
      <c r="BH150" s="6"/>
      <c r="BI150" s="6"/>
      <c r="BJ150" s="7"/>
    </row>
    <row r="151" spans="1:62" s="26" customFormat="1" x14ac:dyDescent="0.25">
      <c r="A151" s="31" t="s">
        <v>196</v>
      </c>
      <c r="B151" s="31" t="s">
        <v>64</v>
      </c>
      <c r="C151" s="31">
        <v>1604</v>
      </c>
      <c r="D151" s="5"/>
      <c r="E151" s="6"/>
      <c r="F151" s="7"/>
      <c r="G151" s="5"/>
      <c r="H151" s="6"/>
      <c r="I151" s="7"/>
      <c r="J151" s="5"/>
      <c r="K151" s="6"/>
      <c r="L151" s="7"/>
      <c r="M151" s="5"/>
      <c r="N151" s="6"/>
      <c r="O151" s="7"/>
      <c r="P151" s="5">
        <v>8</v>
      </c>
      <c r="Q151" s="6">
        <v>10</v>
      </c>
      <c r="R151" s="7">
        <f t="shared" si="119"/>
        <v>195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6"/>
      <c r="AH151" s="7"/>
      <c r="AI151" s="5"/>
      <c r="AJ151" s="6"/>
      <c r="AK151" s="6"/>
      <c r="AL151" s="7"/>
      <c r="AM151" s="5"/>
      <c r="AN151" s="6"/>
      <c r="AO151" s="6"/>
      <c r="AP151" s="7"/>
      <c r="AQ151" s="5"/>
      <c r="AR151" s="6"/>
      <c r="AS151" s="6"/>
      <c r="AT151" s="7"/>
      <c r="AU151" s="5"/>
      <c r="AV151" s="6"/>
      <c r="AW151" s="6"/>
      <c r="AX151" s="7"/>
      <c r="AY151" s="5"/>
      <c r="AZ151" s="6"/>
      <c r="BA151" s="6"/>
      <c r="BB151" s="7"/>
      <c r="BC151" s="5"/>
      <c r="BD151" s="6"/>
      <c r="BE151" s="6"/>
      <c r="BF151" s="7"/>
      <c r="BG151" s="5"/>
      <c r="BH151" s="6"/>
      <c r="BI151" s="6"/>
      <c r="BJ151" s="7"/>
    </row>
    <row r="152" spans="1:62" s="26" customFormat="1" x14ac:dyDescent="0.25">
      <c r="A152" s="31"/>
      <c r="B152" s="31"/>
      <c r="C152" s="31"/>
      <c r="D152" s="5"/>
      <c r="E152" s="6"/>
      <c r="F152" s="7"/>
      <c r="G152" s="5"/>
      <c r="H152" s="6"/>
      <c r="I152" s="7"/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6"/>
      <c r="AH152" s="7"/>
      <c r="AI152" s="5"/>
      <c r="AJ152" s="6"/>
      <c r="AK152" s="6"/>
      <c r="AL152" s="7"/>
      <c r="AM152" s="5"/>
      <c r="AN152" s="6"/>
      <c r="AO152" s="6"/>
      <c r="AP152" s="7"/>
      <c r="AQ152" s="5"/>
      <c r="AR152" s="6"/>
      <c r="AS152" s="6"/>
      <c r="AT152" s="7"/>
      <c r="AU152" s="5"/>
      <c r="AV152" s="6"/>
      <c r="AW152" s="6"/>
      <c r="AX152" s="7"/>
      <c r="AY152" s="5"/>
      <c r="AZ152" s="6"/>
      <c r="BA152" s="6"/>
      <c r="BB152" s="7"/>
      <c r="BC152" s="5"/>
      <c r="BD152" s="6"/>
      <c r="BE152" s="6"/>
      <c r="BF152" s="7"/>
      <c r="BG152" s="5"/>
      <c r="BH152" s="6"/>
      <c r="BI152" s="6"/>
      <c r="BJ152" s="7"/>
    </row>
    <row r="153" spans="1:62" x14ac:dyDescent="0.25">
      <c r="D153" s="5"/>
      <c r="E153" s="6"/>
      <c r="F153" s="7"/>
      <c r="G153" s="5"/>
      <c r="H153" s="6"/>
      <c r="I153" s="7"/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6"/>
      <c r="AH153" s="7"/>
      <c r="AI153" s="5"/>
      <c r="AJ153" s="6"/>
      <c r="AK153" s="6"/>
      <c r="AL153" s="7"/>
      <c r="AM153" s="5"/>
      <c r="AN153" s="6"/>
      <c r="AO153" s="6"/>
      <c r="AP153" s="7"/>
      <c r="AQ153" s="5"/>
      <c r="AR153" s="6"/>
      <c r="AS153" s="6"/>
      <c r="AT153" s="7"/>
      <c r="AU153" s="5"/>
      <c r="AV153" s="6"/>
      <c r="AW153" s="6"/>
      <c r="AX153" s="7"/>
      <c r="AY153" s="5"/>
      <c r="AZ153" s="6"/>
      <c r="BA153" s="6"/>
      <c r="BB153" s="7"/>
      <c r="BC153" s="5"/>
      <c r="BD153" s="6"/>
      <c r="BE153" s="6"/>
      <c r="BF153" s="7"/>
      <c r="BG153" s="5"/>
      <c r="BH153" s="6"/>
      <c r="BI153" s="6"/>
      <c r="BJ153" s="7"/>
    </row>
    <row r="154" spans="1:62" x14ac:dyDescent="0.25">
      <c r="D154" s="5"/>
      <c r="E154" s="6"/>
      <c r="F154" s="7"/>
      <c r="G154" s="5"/>
      <c r="H154" s="6"/>
      <c r="I154" s="7"/>
      <c r="J154" s="5"/>
      <c r="K154" s="6"/>
      <c r="L154" s="7"/>
      <c r="M154" s="5"/>
      <c r="N154" s="6"/>
      <c r="O154" s="7"/>
      <c r="P154" s="5"/>
      <c r="Q154" s="6"/>
      <c r="R154" s="7"/>
      <c r="S154" s="5"/>
      <c r="T154" s="6"/>
      <c r="U154" s="7"/>
      <c r="V154" s="5"/>
      <c r="W154" s="6"/>
      <c r="X154" s="7"/>
      <c r="Y154" s="5"/>
      <c r="Z154" s="6"/>
      <c r="AA154" s="7"/>
      <c r="AB154" s="5"/>
      <c r="AC154" s="6"/>
      <c r="AD154" s="7"/>
      <c r="AE154" s="5"/>
      <c r="AF154" s="6"/>
      <c r="AG154" s="6"/>
      <c r="AH154" s="7"/>
      <c r="AI154" s="5"/>
      <c r="AJ154" s="6"/>
      <c r="AK154" s="6"/>
      <c r="AL154" s="7"/>
      <c r="AM154" s="5"/>
      <c r="AN154" s="6"/>
      <c r="AO154" s="6"/>
      <c r="AP154" s="7"/>
      <c r="AQ154" s="5"/>
      <c r="AR154" s="6"/>
      <c r="AS154" s="6"/>
      <c r="AT154" s="7"/>
      <c r="AU154" s="5"/>
      <c r="AV154" s="6"/>
      <c r="AW154" s="6"/>
      <c r="AX154" s="7"/>
      <c r="AY154" s="5"/>
      <c r="AZ154" s="6"/>
      <c r="BA154" s="6"/>
      <c r="BB154" s="7"/>
      <c r="BC154" s="5"/>
      <c r="BD154" s="6"/>
      <c r="BE154" s="6"/>
      <c r="BF154" s="7"/>
      <c r="BG154" s="5"/>
      <c r="BH154" s="6"/>
      <c r="BI154" s="6"/>
      <c r="BJ154" s="7"/>
    </row>
    <row r="155" spans="1:62" x14ac:dyDescent="0.25">
      <c r="A155" s="1" t="s">
        <v>7</v>
      </c>
      <c r="B155" s="1"/>
      <c r="C155" s="1"/>
      <c r="D155" s="5"/>
      <c r="E155" s="6"/>
      <c r="F155" s="7"/>
      <c r="G155" s="5"/>
      <c r="H155" s="6"/>
      <c r="I155" s="7"/>
      <c r="J155" s="5"/>
      <c r="K155" s="6"/>
      <c r="L155" s="7"/>
      <c r="M155" s="5"/>
      <c r="N155" s="6"/>
      <c r="O155" s="7"/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6"/>
      <c r="AH155" s="7"/>
      <c r="AI155" s="5"/>
      <c r="AJ155" s="6"/>
      <c r="AK155" s="6"/>
      <c r="AL155" s="7"/>
      <c r="AM155" s="5"/>
      <c r="AN155" s="6"/>
      <c r="AO155" s="6"/>
      <c r="AP155" s="7"/>
      <c r="AQ155" s="5"/>
      <c r="AR155" s="6"/>
      <c r="AS155" s="6"/>
      <c r="AT155" s="7"/>
      <c r="AU155" s="5"/>
      <c r="AV155" s="6"/>
      <c r="AW155" s="6"/>
      <c r="AX155" s="7"/>
      <c r="AY155" s="5"/>
      <c r="AZ155" s="6"/>
      <c r="BA155" s="6"/>
      <c r="BB155" s="7"/>
      <c r="BC155" s="5"/>
      <c r="BD155" s="6"/>
      <c r="BE155" s="6"/>
      <c r="BF155" s="7"/>
      <c r="BG155" s="5"/>
      <c r="BH155" s="6"/>
      <c r="BI155" s="6"/>
      <c r="BJ155" s="7"/>
    </row>
    <row r="156" spans="1:62" x14ac:dyDescent="0.25">
      <c r="D156" s="5"/>
      <c r="E156" s="6"/>
      <c r="F156" s="7"/>
      <c r="G156" s="5"/>
      <c r="H156" s="6"/>
      <c r="I156" s="7"/>
      <c r="J156" s="5"/>
      <c r="K156" s="6"/>
      <c r="L156" s="7"/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6"/>
      <c r="AH156" s="7"/>
      <c r="AI156" s="5"/>
      <c r="AJ156" s="6"/>
      <c r="AK156" s="6"/>
      <c r="AL156" s="7"/>
      <c r="AM156" s="5"/>
      <c r="AN156" s="6"/>
      <c r="AO156" s="6"/>
      <c r="AP156" s="7"/>
      <c r="AQ156" s="5"/>
      <c r="AR156" s="6"/>
      <c r="AS156" s="6"/>
      <c r="AT156" s="7"/>
      <c r="AU156" s="5"/>
      <c r="AV156" s="6"/>
      <c r="AW156" s="6"/>
      <c r="AX156" s="7"/>
      <c r="AY156" s="5"/>
      <c r="AZ156" s="6"/>
      <c r="BA156" s="6"/>
      <c r="BB156" s="7"/>
      <c r="BC156" s="5"/>
      <c r="BD156" s="6"/>
      <c r="BE156" s="6"/>
      <c r="BF156" s="7"/>
      <c r="BG156" s="5"/>
      <c r="BH156" s="6"/>
      <c r="BI156" s="6"/>
      <c r="BJ156" s="7"/>
    </row>
    <row r="157" spans="1:62" s="26" customFormat="1" x14ac:dyDescent="0.25">
      <c r="A157" s="26" t="s">
        <v>90</v>
      </c>
      <c r="B157" s="26" t="s">
        <v>22</v>
      </c>
      <c r="C157" s="26">
        <v>3856</v>
      </c>
      <c r="D157" s="5">
        <v>1</v>
      </c>
      <c r="E157" s="6">
        <v>7</v>
      </c>
      <c r="F157" s="7">
        <f t="shared" ref="F157:F162" si="121">100+0+(100-TRUNC(D157/E157*100))</f>
        <v>186</v>
      </c>
      <c r="G157" s="5">
        <v>4</v>
      </c>
      <c r="H157" s="6">
        <v>21</v>
      </c>
      <c r="I157" s="7">
        <f t="shared" ref="I157:I170" si="122">100+0+(100-TRUNC(G157/H157*100))</f>
        <v>181</v>
      </c>
      <c r="J157" s="5">
        <v>7</v>
      </c>
      <c r="K157" s="6">
        <v>16</v>
      </c>
      <c r="L157" s="7">
        <f t="shared" ref="L157" si="123">100+0+(100-TRUNC(J157/K157*100))</f>
        <v>157</v>
      </c>
      <c r="M157" s="5">
        <v>5</v>
      </c>
      <c r="N157" s="6">
        <v>13</v>
      </c>
      <c r="O157" s="7">
        <f t="shared" ref="O157" si="124">100+0+(100-TRUNC(M157/N157*100))</f>
        <v>162</v>
      </c>
      <c r="P157" s="5">
        <v>5</v>
      </c>
      <c r="Q157" s="6">
        <v>18</v>
      </c>
      <c r="R157" s="7">
        <f t="shared" ref="R157" si="125">100+75+(100-TRUNC(P157/Q157*100))</f>
        <v>248</v>
      </c>
      <c r="S157" s="5">
        <v>19</v>
      </c>
      <c r="T157" s="6">
        <v>54</v>
      </c>
      <c r="U157" s="7">
        <f>100+25+(100-TRUNC(S157/T157*100))</f>
        <v>190</v>
      </c>
      <c r="V157" s="5"/>
      <c r="W157" s="6"/>
      <c r="X157" s="7"/>
      <c r="Y157" s="5"/>
      <c r="Z157" s="6"/>
      <c r="AA157" s="7"/>
      <c r="AB157" s="5">
        <v>20</v>
      </c>
      <c r="AC157" s="6">
        <v>41</v>
      </c>
      <c r="AD157" s="7">
        <f>100+50+(100-TRUNC(AB157/AC157*100))</f>
        <v>202</v>
      </c>
      <c r="AE157" s="5"/>
      <c r="AF157" s="6"/>
      <c r="AG157" s="6"/>
      <c r="AH157" s="7"/>
      <c r="AI157" s="5"/>
      <c r="AJ157" s="6"/>
      <c r="AK157" s="6"/>
      <c r="AL157" s="7"/>
      <c r="AM157" s="5"/>
      <c r="AN157" s="6"/>
      <c r="AO157" s="6"/>
      <c r="AP157" s="7"/>
      <c r="AQ157" s="5"/>
      <c r="AR157" s="6"/>
      <c r="AS157" s="6"/>
      <c r="AT157" s="7"/>
      <c r="AU157" s="5"/>
      <c r="AV157" s="6"/>
      <c r="AW157" s="6"/>
      <c r="AX157" s="7"/>
      <c r="AY157" s="5"/>
      <c r="AZ157" s="6"/>
      <c r="BA157" s="6"/>
      <c r="BB157" s="7"/>
      <c r="BC157" s="5"/>
      <c r="BD157" s="6"/>
      <c r="BE157" s="6"/>
      <c r="BF157" s="7"/>
      <c r="BG157" s="5"/>
      <c r="BH157" s="6"/>
      <c r="BI157" s="6"/>
      <c r="BJ157" s="7"/>
    </row>
    <row r="158" spans="1:62" s="26" customFormat="1" x14ac:dyDescent="0.25">
      <c r="A158" s="26" t="s">
        <v>91</v>
      </c>
      <c r="B158" s="26" t="s">
        <v>64</v>
      </c>
      <c r="C158" s="26">
        <v>4249</v>
      </c>
      <c r="D158" s="5">
        <v>2</v>
      </c>
      <c r="E158" s="6">
        <v>7</v>
      </c>
      <c r="F158" s="7">
        <f t="shared" si="121"/>
        <v>172</v>
      </c>
      <c r="G158" s="5"/>
      <c r="H158" s="6"/>
      <c r="I158" s="7"/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6"/>
      <c r="AH158" s="7"/>
      <c r="AI158" s="5"/>
      <c r="AJ158" s="6"/>
      <c r="AK158" s="6"/>
      <c r="AL158" s="7"/>
      <c r="AM158" s="5"/>
      <c r="AN158" s="6"/>
      <c r="AO158" s="6"/>
      <c r="AP158" s="7"/>
      <c r="AQ158" s="5"/>
      <c r="AR158" s="6"/>
      <c r="AS158" s="6"/>
      <c r="AT158" s="7"/>
      <c r="AU158" s="5"/>
      <c r="AV158" s="6"/>
      <c r="AW158" s="6"/>
      <c r="AX158" s="7"/>
      <c r="AY158" s="5"/>
      <c r="AZ158" s="6"/>
      <c r="BA158" s="6"/>
      <c r="BB158" s="7"/>
      <c r="BC158" s="5"/>
      <c r="BD158" s="6"/>
      <c r="BE158" s="6"/>
      <c r="BF158" s="7"/>
      <c r="BG158" s="5"/>
      <c r="BH158" s="6"/>
      <c r="BI158" s="6"/>
      <c r="BJ158" s="7"/>
    </row>
    <row r="159" spans="1:62" s="26" customFormat="1" x14ac:dyDescent="0.25">
      <c r="A159" s="26" t="s">
        <v>92</v>
      </c>
      <c r="B159" s="26" t="s">
        <v>57</v>
      </c>
      <c r="C159" s="26">
        <v>3492</v>
      </c>
      <c r="D159" s="5">
        <v>3</v>
      </c>
      <c r="E159" s="6">
        <v>7</v>
      </c>
      <c r="F159" s="7">
        <f t="shared" si="121"/>
        <v>158</v>
      </c>
      <c r="G159" s="5">
        <v>10</v>
      </c>
      <c r="H159" s="6">
        <v>21</v>
      </c>
      <c r="I159" s="7">
        <f t="shared" si="122"/>
        <v>153</v>
      </c>
      <c r="J159" s="5">
        <v>10</v>
      </c>
      <c r="K159" s="6">
        <v>16</v>
      </c>
      <c r="L159" s="7">
        <f t="shared" ref="L159" si="126">100+0+(100-TRUNC(J159/K159*100))</f>
        <v>138</v>
      </c>
      <c r="M159" s="5">
        <v>6</v>
      </c>
      <c r="N159" s="6">
        <v>13</v>
      </c>
      <c r="O159" s="7">
        <f t="shared" ref="O159:O160" si="127">100+0+(100-TRUNC(M159/N159*100))</f>
        <v>154</v>
      </c>
      <c r="P159" s="5">
        <v>6</v>
      </c>
      <c r="Q159" s="6">
        <v>18</v>
      </c>
      <c r="R159" s="7">
        <f t="shared" ref="R159" si="128">100+75+(100-TRUNC(P159/Q159*100))</f>
        <v>242</v>
      </c>
      <c r="S159" s="5">
        <v>23</v>
      </c>
      <c r="T159" s="6">
        <v>54</v>
      </c>
      <c r="U159" s="7">
        <f>100+25+(100-TRUNC(S159/T159*100))</f>
        <v>183</v>
      </c>
      <c r="V159" s="5">
        <v>7</v>
      </c>
      <c r="W159" s="6">
        <v>10</v>
      </c>
      <c r="X159" s="7">
        <f t="shared" ref="X159" si="129">100+0+(100-TRUNC(V159/W159*100))</f>
        <v>130</v>
      </c>
      <c r="Y159" s="5"/>
      <c r="Z159" s="6"/>
      <c r="AA159" s="7"/>
      <c r="AB159" s="5">
        <v>23</v>
      </c>
      <c r="AC159" s="6">
        <v>41</v>
      </c>
      <c r="AD159" s="7">
        <f t="shared" ref="AD159:AD173" si="130">100+50+(100-TRUNC(AB159/AC159*100))</f>
        <v>194</v>
      </c>
      <c r="AE159" s="5"/>
      <c r="AF159" s="6"/>
      <c r="AG159" s="6"/>
      <c r="AH159" s="7"/>
      <c r="AI159" s="5"/>
      <c r="AJ159" s="6"/>
      <c r="AK159" s="6"/>
      <c r="AL159" s="7"/>
      <c r="AM159" s="5"/>
      <c r="AN159" s="6"/>
      <c r="AO159" s="6"/>
      <c r="AP159" s="7"/>
      <c r="AQ159" s="5"/>
      <c r="AR159" s="6"/>
      <c r="AS159" s="6"/>
      <c r="AT159" s="7"/>
      <c r="AU159" s="5"/>
      <c r="AV159" s="6"/>
      <c r="AW159" s="6"/>
      <c r="AX159" s="7"/>
      <c r="AY159" s="5"/>
      <c r="AZ159" s="6"/>
      <c r="BA159" s="6"/>
      <c r="BB159" s="7"/>
      <c r="BC159" s="5"/>
      <c r="BD159" s="6"/>
      <c r="BE159" s="6"/>
      <c r="BF159" s="7"/>
      <c r="BG159" s="5"/>
      <c r="BH159" s="6"/>
      <c r="BI159" s="6"/>
      <c r="BJ159" s="7"/>
    </row>
    <row r="160" spans="1:62" s="26" customFormat="1" x14ac:dyDescent="0.25">
      <c r="A160" s="26" t="s">
        <v>93</v>
      </c>
      <c r="B160" s="26" t="s">
        <v>25</v>
      </c>
      <c r="C160" s="26">
        <v>3726</v>
      </c>
      <c r="D160" s="5">
        <v>4</v>
      </c>
      <c r="E160" s="6">
        <v>7</v>
      </c>
      <c r="F160" s="7">
        <f t="shared" si="121"/>
        <v>143</v>
      </c>
      <c r="G160" s="5"/>
      <c r="H160" s="6"/>
      <c r="I160" s="7"/>
      <c r="J160" s="5"/>
      <c r="K160" s="6"/>
      <c r="L160" s="7"/>
      <c r="M160" s="5">
        <v>8</v>
      </c>
      <c r="N160" s="6">
        <v>13</v>
      </c>
      <c r="O160" s="7">
        <f t="shared" si="127"/>
        <v>139</v>
      </c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6"/>
      <c r="AH160" s="7"/>
      <c r="AI160" s="5"/>
      <c r="AJ160" s="6"/>
      <c r="AK160" s="6"/>
      <c r="AL160" s="7"/>
      <c r="AM160" s="5"/>
      <c r="AN160" s="6"/>
      <c r="AO160" s="6"/>
      <c r="AP160" s="7"/>
      <c r="AQ160" s="5"/>
      <c r="AR160" s="6"/>
      <c r="AS160" s="6"/>
      <c r="AT160" s="7"/>
      <c r="AU160" s="5"/>
      <c r="AV160" s="6"/>
      <c r="AW160" s="6"/>
      <c r="AX160" s="7"/>
      <c r="AY160" s="5"/>
      <c r="AZ160" s="6"/>
      <c r="BA160" s="6"/>
      <c r="BB160" s="7"/>
      <c r="BC160" s="5"/>
      <c r="BD160" s="6"/>
      <c r="BE160" s="6"/>
      <c r="BF160" s="7"/>
      <c r="BG160" s="5"/>
      <c r="BH160" s="6"/>
      <c r="BI160" s="6"/>
      <c r="BJ160" s="7"/>
    </row>
    <row r="161" spans="1:62" s="26" customFormat="1" x14ac:dyDescent="0.25">
      <c r="A161" s="26" t="s">
        <v>94</v>
      </c>
      <c r="B161" s="26" t="s">
        <v>25</v>
      </c>
      <c r="C161" s="26">
        <v>3730</v>
      </c>
      <c r="D161" s="5">
        <v>5</v>
      </c>
      <c r="E161" s="6">
        <v>7</v>
      </c>
      <c r="F161" s="7">
        <f t="shared" si="121"/>
        <v>129</v>
      </c>
      <c r="G161" s="5">
        <v>11</v>
      </c>
      <c r="H161" s="6">
        <v>21</v>
      </c>
      <c r="I161" s="7">
        <f t="shared" si="122"/>
        <v>148</v>
      </c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6"/>
      <c r="AH161" s="7"/>
      <c r="AI161" s="5"/>
      <c r="AJ161" s="6"/>
      <c r="AK161" s="6"/>
      <c r="AL161" s="7"/>
      <c r="AM161" s="5"/>
      <c r="AN161" s="6"/>
      <c r="AO161" s="6"/>
      <c r="AP161" s="7"/>
      <c r="AQ161" s="5"/>
      <c r="AR161" s="6"/>
      <c r="AS161" s="6"/>
      <c r="AT161" s="7"/>
      <c r="AU161" s="5"/>
      <c r="AV161" s="6"/>
      <c r="AW161" s="6"/>
      <c r="AX161" s="7"/>
      <c r="AY161" s="5"/>
      <c r="AZ161" s="6"/>
      <c r="BA161" s="6"/>
      <c r="BB161" s="7"/>
      <c r="BC161" s="5"/>
      <c r="BD161" s="6"/>
      <c r="BE161" s="6"/>
      <c r="BF161" s="7"/>
      <c r="BG161" s="5"/>
      <c r="BH161" s="6"/>
      <c r="BI161" s="6"/>
      <c r="BJ161" s="7"/>
    </row>
    <row r="162" spans="1:62" s="26" customFormat="1" x14ac:dyDescent="0.25">
      <c r="A162" s="26" t="s">
        <v>95</v>
      </c>
      <c r="B162" s="26" t="s">
        <v>22</v>
      </c>
      <c r="C162" s="26">
        <v>3465</v>
      </c>
      <c r="D162" s="5">
        <v>6</v>
      </c>
      <c r="E162" s="6">
        <v>7</v>
      </c>
      <c r="F162" s="7">
        <f t="shared" si="121"/>
        <v>115</v>
      </c>
      <c r="G162" s="5">
        <v>14</v>
      </c>
      <c r="H162" s="6">
        <v>21</v>
      </c>
      <c r="I162" s="7">
        <f t="shared" si="122"/>
        <v>134</v>
      </c>
      <c r="J162" s="5">
        <v>3</v>
      </c>
      <c r="K162" s="6">
        <v>5</v>
      </c>
      <c r="L162" s="7">
        <f t="shared" ref="L162" si="131">100+0+(100-TRUNC(J162/K162*100))</f>
        <v>140</v>
      </c>
      <c r="M162" s="5">
        <v>9</v>
      </c>
      <c r="N162" s="6">
        <v>13</v>
      </c>
      <c r="O162" s="7">
        <f t="shared" ref="O162" si="132">100+0+(100-TRUNC(M162/N162*100))</f>
        <v>131</v>
      </c>
      <c r="P162" s="5">
        <v>8</v>
      </c>
      <c r="Q162" s="6">
        <v>18</v>
      </c>
      <c r="R162" s="7">
        <f t="shared" ref="R162:R164" si="133">100+75+(100-TRUNC(P162/Q162*100))</f>
        <v>231</v>
      </c>
      <c r="S162" s="5">
        <v>33</v>
      </c>
      <c r="T162" s="6">
        <v>54</v>
      </c>
      <c r="U162" s="7">
        <f>100+25+(100-TRUNC(S162/T162*100))</f>
        <v>164</v>
      </c>
      <c r="V162" s="5">
        <v>1</v>
      </c>
      <c r="W162" s="6">
        <v>4</v>
      </c>
      <c r="X162" s="7">
        <f t="shared" ref="X162:X164" si="134">100+0+(100-TRUNC(V162/W162*100))</f>
        <v>175</v>
      </c>
      <c r="Y162" s="5"/>
      <c r="Z162" s="6"/>
      <c r="AA162" s="7"/>
      <c r="AB162" s="5">
        <v>18</v>
      </c>
      <c r="AC162" s="6">
        <v>52</v>
      </c>
      <c r="AD162" s="7">
        <f t="shared" si="130"/>
        <v>216</v>
      </c>
      <c r="AE162" s="5"/>
      <c r="AF162" s="6"/>
      <c r="AG162" s="6"/>
      <c r="AH162" s="7"/>
      <c r="AI162" s="5"/>
      <c r="AJ162" s="6"/>
      <c r="AK162" s="6"/>
      <c r="AL162" s="7"/>
      <c r="AM162" s="5"/>
      <c r="AN162" s="6"/>
      <c r="AO162" s="6"/>
      <c r="AP162" s="7"/>
      <c r="AQ162" s="5"/>
      <c r="AR162" s="6"/>
      <c r="AS162" s="6"/>
      <c r="AT162" s="7"/>
      <c r="AU162" s="5"/>
      <c r="AV162" s="6"/>
      <c r="AW162" s="6"/>
      <c r="AX162" s="7"/>
      <c r="AY162" s="5"/>
      <c r="AZ162" s="6"/>
      <c r="BA162" s="6"/>
      <c r="BB162" s="7"/>
      <c r="BC162" s="5"/>
      <c r="BD162" s="6"/>
      <c r="BE162" s="6"/>
      <c r="BF162" s="7"/>
      <c r="BG162" s="5"/>
      <c r="BH162" s="6"/>
      <c r="BI162" s="6"/>
      <c r="BJ162" s="7"/>
    </row>
    <row r="163" spans="1:62" s="26" customFormat="1" x14ac:dyDescent="0.25">
      <c r="A163" s="26" t="s">
        <v>141</v>
      </c>
      <c r="B163" s="26" t="s">
        <v>100</v>
      </c>
      <c r="C163" s="26">
        <v>3848</v>
      </c>
      <c r="D163" s="5"/>
      <c r="E163" s="6"/>
      <c r="F163" s="7"/>
      <c r="G163" s="5">
        <v>5</v>
      </c>
      <c r="H163" s="6">
        <v>21</v>
      </c>
      <c r="I163" s="7">
        <f t="shared" si="122"/>
        <v>177</v>
      </c>
      <c r="J163" s="5"/>
      <c r="K163" s="6"/>
      <c r="L163" s="7"/>
      <c r="M163" s="5"/>
      <c r="N163" s="6"/>
      <c r="O163" s="7"/>
      <c r="P163" s="5">
        <v>2</v>
      </c>
      <c r="Q163" s="6">
        <v>18</v>
      </c>
      <c r="R163" s="7">
        <f t="shared" si="133"/>
        <v>264</v>
      </c>
      <c r="S163" s="5"/>
      <c r="T163" s="6"/>
      <c r="U163" s="7"/>
      <c r="V163" s="5">
        <v>5</v>
      </c>
      <c r="W163" s="6">
        <v>10</v>
      </c>
      <c r="X163" s="7">
        <f t="shared" si="134"/>
        <v>150</v>
      </c>
      <c r="Y163" s="5"/>
      <c r="Z163" s="6"/>
      <c r="AA163" s="7"/>
      <c r="AB163" s="5">
        <v>18</v>
      </c>
      <c r="AC163" s="6">
        <v>41</v>
      </c>
      <c r="AD163" s="7">
        <f t="shared" si="130"/>
        <v>207</v>
      </c>
      <c r="AE163" s="5"/>
      <c r="AF163" s="6"/>
      <c r="AG163" s="6"/>
      <c r="AH163" s="7"/>
      <c r="AI163" s="5"/>
      <c r="AJ163" s="6"/>
      <c r="AK163" s="6"/>
      <c r="AL163" s="7"/>
      <c r="AM163" s="5"/>
      <c r="AN163" s="6"/>
      <c r="AO163" s="6"/>
      <c r="AP163" s="7"/>
      <c r="AQ163" s="5"/>
      <c r="AR163" s="6"/>
      <c r="AS163" s="6"/>
      <c r="AT163" s="7"/>
      <c r="AU163" s="5"/>
      <c r="AV163" s="6"/>
      <c r="AW163" s="6"/>
      <c r="AX163" s="7"/>
      <c r="AY163" s="5"/>
      <c r="AZ163" s="6"/>
      <c r="BA163" s="6"/>
      <c r="BB163" s="7"/>
      <c r="BC163" s="5"/>
      <c r="BD163" s="6"/>
      <c r="BE163" s="6"/>
      <c r="BF163" s="7"/>
      <c r="BG163" s="5"/>
      <c r="BH163" s="6"/>
      <c r="BI163" s="6"/>
      <c r="BJ163" s="7"/>
    </row>
    <row r="164" spans="1:62" s="26" customFormat="1" x14ac:dyDescent="0.25">
      <c r="A164" s="26" t="s">
        <v>142</v>
      </c>
      <c r="B164" s="26" t="s">
        <v>25</v>
      </c>
      <c r="C164" s="26">
        <v>3731</v>
      </c>
      <c r="D164" s="5"/>
      <c r="E164" s="6"/>
      <c r="F164" s="7"/>
      <c r="G164" s="5">
        <v>7</v>
      </c>
      <c r="H164" s="6">
        <v>21</v>
      </c>
      <c r="I164" s="7">
        <f t="shared" si="122"/>
        <v>167</v>
      </c>
      <c r="J164" s="5">
        <v>5</v>
      </c>
      <c r="K164" s="6">
        <v>16</v>
      </c>
      <c r="L164" s="7">
        <f t="shared" ref="L164" si="135">100+0+(100-TRUNC(J164/K164*100))</f>
        <v>169</v>
      </c>
      <c r="M164" s="5">
        <v>4</v>
      </c>
      <c r="N164" s="6">
        <v>13</v>
      </c>
      <c r="O164" s="7">
        <f t="shared" ref="O164" si="136">100+0+(100-TRUNC(M164/N164*100))</f>
        <v>170</v>
      </c>
      <c r="P164" s="5">
        <v>3</v>
      </c>
      <c r="Q164" s="6">
        <v>18</v>
      </c>
      <c r="R164" s="7">
        <f t="shared" si="133"/>
        <v>259</v>
      </c>
      <c r="S164" s="5"/>
      <c r="T164" s="6"/>
      <c r="U164" s="7"/>
      <c r="V164" s="5">
        <v>4</v>
      </c>
      <c r="W164" s="6">
        <v>10</v>
      </c>
      <c r="X164" s="7">
        <f t="shared" si="134"/>
        <v>160</v>
      </c>
      <c r="Y164" s="5"/>
      <c r="Z164" s="6"/>
      <c r="AA164" s="7"/>
      <c r="AB164" s="5"/>
      <c r="AC164" s="6"/>
      <c r="AD164" s="7"/>
      <c r="AE164" s="5"/>
      <c r="AF164" s="6"/>
      <c r="AG164" s="6"/>
      <c r="AH164" s="7"/>
      <c r="AI164" s="5"/>
      <c r="AJ164" s="6"/>
      <c r="AK164" s="6"/>
      <c r="AL164" s="7"/>
      <c r="AM164" s="5"/>
      <c r="AN164" s="6"/>
      <c r="AO164" s="6"/>
      <c r="AP164" s="7"/>
      <c r="AQ164" s="5"/>
      <c r="AR164" s="6"/>
      <c r="AS164" s="6"/>
      <c r="AT164" s="7"/>
      <c r="AU164" s="5"/>
      <c r="AV164" s="6"/>
      <c r="AW164" s="6"/>
      <c r="AX164" s="7"/>
      <c r="AY164" s="5"/>
      <c r="AZ164" s="6"/>
      <c r="BA164" s="6"/>
      <c r="BB164" s="7"/>
      <c r="BC164" s="5"/>
      <c r="BD164" s="6"/>
      <c r="BE164" s="6"/>
      <c r="BF164" s="7"/>
      <c r="BG164" s="5"/>
      <c r="BH164" s="6"/>
      <c r="BI164" s="6"/>
      <c r="BJ164" s="7"/>
    </row>
    <row r="165" spans="1:62" x14ac:dyDescent="0.25">
      <c r="A165" t="s">
        <v>143</v>
      </c>
      <c r="B165" t="s">
        <v>42</v>
      </c>
      <c r="C165">
        <v>3996</v>
      </c>
      <c r="D165" s="5"/>
      <c r="E165" s="6"/>
      <c r="F165" s="7"/>
      <c r="G165" s="5">
        <v>13</v>
      </c>
      <c r="H165" s="6">
        <v>21</v>
      </c>
      <c r="I165" s="7">
        <f t="shared" si="122"/>
        <v>139</v>
      </c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6"/>
      <c r="AH165" s="7"/>
      <c r="AI165" s="5"/>
      <c r="AJ165" s="6"/>
      <c r="AK165" s="6"/>
      <c r="AL165" s="7"/>
      <c r="AM165" s="5"/>
      <c r="AN165" s="6"/>
      <c r="AO165" s="6"/>
      <c r="AP165" s="7"/>
      <c r="AQ165" s="5"/>
      <c r="AR165" s="6"/>
      <c r="AS165" s="6"/>
      <c r="AT165" s="7"/>
      <c r="AU165" s="5"/>
      <c r="AV165" s="6"/>
      <c r="AW165" s="6"/>
      <c r="AX165" s="7"/>
      <c r="AY165" s="5"/>
      <c r="AZ165" s="6"/>
      <c r="BA165" s="6"/>
      <c r="BB165" s="7"/>
      <c r="BC165" s="5"/>
      <c r="BD165" s="6"/>
      <c r="BE165" s="6"/>
      <c r="BF165" s="7"/>
      <c r="BG165" s="5"/>
      <c r="BH165" s="6"/>
      <c r="BI165" s="6"/>
      <c r="BJ165" s="7"/>
    </row>
    <row r="166" spans="1:62" x14ac:dyDescent="0.25">
      <c r="A166" t="s">
        <v>144</v>
      </c>
      <c r="B166" t="s">
        <v>42</v>
      </c>
      <c r="C166">
        <v>3899</v>
      </c>
      <c r="D166" s="5"/>
      <c r="E166" s="6"/>
      <c r="F166" s="7"/>
      <c r="G166" s="5">
        <v>16</v>
      </c>
      <c r="H166" s="6">
        <v>21</v>
      </c>
      <c r="I166" s="7">
        <f t="shared" si="122"/>
        <v>124</v>
      </c>
      <c r="J166" s="5">
        <v>11</v>
      </c>
      <c r="K166" s="6">
        <v>16</v>
      </c>
      <c r="L166" s="7">
        <f t="shared" ref="L166:L167" si="137">100+0+(100-TRUNC(J166/K166*100))</f>
        <v>132</v>
      </c>
      <c r="M166" s="5"/>
      <c r="N166" s="6"/>
      <c r="O166" s="7"/>
      <c r="P166" s="5">
        <v>12</v>
      </c>
      <c r="Q166" s="6">
        <v>18</v>
      </c>
      <c r="R166" s="7">
        <f t="shared" ref="R166:R173" si="138">100+75+(100-TRUNC(P166/Q166*100))</f>
        <v>209</v>
      </c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6"/>
      <c r="AH166" s="7"/>
      <c r="AI166" s="5"/>
      <c r="AJ166" s="6"/>
      <c r="AK166" s="6"/>
      <c r="AL166" s="7"/>
      <c r="AM166" s="5"/>
      <c r="AN166" s="6"/>
      <c r="AO166" s="6"/>
      <c r="AP166" s="7"/>
      <c r="AQ166" s="5"/>
      <c r="AR166" s="6"/>
      <c r="AS166" s="6"/>
      <c r="AT166" s="7"/>
      <c r="AU166" s="5"/>
      <c r="AV166" s="6"/>
      <c r="AW166" s="6"/>
      <c r="AX166" s="7"/>
      <c r="AY166" s="5"/>
      <c r="AZ166" s="6"/>
      <c r="BA166" s="6"/>
      <c r="BB166" s="7"/>
      <c r="BC166" s="5"/>
      <c r="BD166" s="6"/>
      <c r="BE166" s="6"/>
      <c r="BF166" s="7"/>
      <c r="BG166" s="5"/>
      <c r="BH166" s="6"/>
      <c r="BI166" s="6"/>
      <c r="BJ166" s="7"/>
    </row>
    <row r="167" spans="1:62" x14ac:dyDescent="0.25">
      <c r="A167" s="31" t="s">
        <v>145</v>
      </c>
      <c r="B167" s="31" t="s">
        <v>100</v>
      </c>
      <c r="C167" s="31">
        <v>3706</v>
      </c>
      <c r="D167" s="5"/>
      <c r="E167" s="6"/>
      <c r="F167" s="7"/>
      <c r="G167" s="5">
        <v>18</v>
      </c>
      <c r="H167" s="6">
        <v>21</v>
      </c>
      <c r="I167" s="7">
        <f t="shared" si="122"/>
        <v>115</v>
      </c>
      <c r="J167" s="5">
        <v>2</v>
      </c>
      <c r="K167" s="6">
        <v>5</v>
      </c>
      <c r="L167" s="7">
        <f t="shared" si="137"/>
        <v>160</v>
      </c>
      <c r="M167" s="5">
        <v>10</v>
      </c>
      <c r="N167" s="6">
        <v>13</v>
      </c>
      <c r="O167" s="7">
        <f t="shared" ref="O167" si="139">100+0+(100-TRUNC(M167/N167*100))</f>
        <v>124</v>
      </c>
      <c r="P167" s="5">
        <v>7</v>
      </c>
      <c r="Q167" s="6">
        <v>18</v>
      </c>
      <c r="R167" s="7">
        <f t="shared" si="138"/>
        <v>237</v>
      </c>
      <c r="S167" s="5">
        <v>36</v>
      </c>
      <c r="T167" s="6">
        <v>54</v>
      </c>
      <c r="U167" s="7">
        <f>100+25+(100-TRUNC(S167/T167*100))</f>
        <v>159</v>
      </c>
      <c r="V167" s="5">
        <v>2</v>
      </c>
      <c r="W167" s="6">
        <v>4</v>
      </c>
      <c r="X167" s="7">
        <f t="shared" ref="X167" si="140">100+0+(100-TRUNC(V167/W167*100))</f>
        <v>150</v>
      </c>
      <c r="Y167" s="5"/>
      <c r="Z167" s="6"/>
      <c r="AA167" s="7"/>
      <c r="AB167" s="5">
        <v>20</v>
      </c>
      <c r="AC167" s="6">
        <v>52</v>
      </c>
      <c r="AD167" s="7">
        <f t="shared" si="130"/>
        <v>212</v>
      </c>
      <c r="AE167" s="5"/>
      <c r="AF167" s="6"/>
      <c r="AG167" s="6"/>
      <c r="AH167" s="7"/>
      <c r="AI167" s="5"/>
      <c r="AJ167" s="6"/>
      <c r="AK167" s="6"/>
      <c r="AL167" s="7"/>
      <c r="AM167" s="5"/>
      <c r="AN167" s="6"/>
      <c r="AO167" s="6"/>
      <c r="AP167" s="7"/>
      <c r="AQ167" s="5"/>
      <c r="AR167" s="6"/>
      <c r="AS167" s="6"/>
      <c r="AT167" s="7"/>
      <c r="AU167" s="5"/>
      <c r="AV167" s="6"/>
      <c r="AW167" s="6"/>
      <c r="AX167" s="7"/>
      <c r="AY167" s="5"/>
      <c r="AZ167" s="6"/>
      <c r="BA167" s="6"/>
      <c r="BB167" s="7"/>
      <c r="BC167" s="5"/>
      <c r="BD167" s="6"/>
      <c r="BE167" s="6"/>
      <c r="BF167" s="7"/>
      <c r="BG167" s="5"/>
      <c r="BH167" s="6"/>
      <c r="BI167" s="6"/>
      <c r="BJ167" s="7"/>
    </row>
    <row r="168" spans="1:62" x14ac:dyDescent="0.25">
      <c r="A168" s="31" t="s">
        <v>146</v>
      </c>
      <c r="B168" s="31" t="s">
        <v>39</v>
      </c>
      <c r="C168" s="31">
        <v>3906</v>
      </c>
      <c r="D168" s="5"/>
      <c r="E168" s="6"/>
      <c r="F168" s="7"/>
      <c r="G168" s="5">
        <v>19</v>
      </c>
      <c r="H168" s="6">
        <v>21</v>
      </c>
      <c r="I168" s="7">
        <f t="shared" si="122"/>
        <v>110</v>
      </c>
      <c r="J168" s="5"/>
      <c r="K168" s="6"/>
      <c r="L168" s="7"/>
      <c r="M168" s="5"/>
      <c r="N168" s="6"/>
      <c r="O168" s="7"/>
      <c r="P168" s="5">
        <v>10</v>
      </c>
      <c r="Q168" s="6">
        <v>18</v>
      </c>
      <c r="R168" s="7">
        <f t="shared" si="138"/>
        <v>220</v>
      </c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6"/>
      <c r="AH168" s="7"/>
      <c r="AI168" s="5"/>
      <c r="AJ168" s="6"/>
      <c r="AK168" s="6"/>
      <c r="AL168" s="7"/>
      <c r="AM168" s="5"/>
      <c r="AN168" s="6"/>
      <c r="AO168" s="6"/>
      <c r="AP168" s="7"/>
      <c r="AQ168" s="5"/>
      <c r="AR168" s="6"/>
      <c r="AS168" s="6"/>
      <c r="AT168" s="7"/>
      <c r="AU168" s="5"/>
      <c r="AV168" s="6"/>
      <c r="AW168" s="6"/>
      <c r="AX168" s="7"/>
      <c r="AY168" s="5"/>
      <c r="AZ168" s="6"/>
      <c r="BA168" s="6"/>
      <c r="BB168" s="7"/>
      <c r="BC168" s="5"/>
      <c r="BD168" s="6"/>
      <c r="BE168" s="6"/>
      <c r="BF168" s="7"/>
      <c r="BG168" s="5"/>
      <c r="BH168" s="6"/>
      <c r="BI168" s="6"/>
      <c r="BJ168" s="7"/>
    </row>
    <row r="169" spans="1:62" s="26" customFormat="1" x14ac:dyDescent="0.25">
      <c r="A169" s="31" t="s">
        <v>147</v>
      </c>
      <c r="B169" s="31" t="s">
        <v>22</v>
      </c>
      <c r="C169" s="31">
        <v>3364</v>
      </c>
      <c r="D169" s="12"/>
      <c r="E169" s="13"/>
      <c r="F169" s="14"/>
      <c r="G169" s="12">
        <v>20</v>
      </c>
      <c r="H169" s="13">
        <v>21</v>
      </c>
      <c r="I169" s="7">
        <f t="shared" si="122"/>
        <v>105</v>
      </c>
      <c r="J169" s="5">
        <v>4</v>
      </c>
      <c r="K169" s="6">
        <v>5</v>
      </c>
      <c r="L169" s="7">
        <f t="shared" ref="L169" si="141">100+0+(100-TRUNC(J169/K169*100))</f>
        <v>120</v>
      </c>
      <c r="M169" s="5"/>
      <c r="N169" s="6"/>
      <c r="O169" s="7"/>
      <c r="P169" s="5">
        <v>14</v>
      </c>
      <c r="Q169" s="6">
        <v>18</v>
      </c>
      <c r="R169" s="7">
        <f t="shared" si="138"/>
        <v>198</v>
      </c>
      <c r="S169" s="5"/>
      <c r="T169" s="6"/>
      <c r="U169" s="7"/>
      <c r="V169" s="5">
        <v>3</v>
      </c>
      <c r="W169" s="6">
        <v>4</v>
      </c>
      <c r="X169" s="7">
        <f t="shared" ref="X169" si="142">100+0+(100-TRUNC(V169/W169*100))</f>
        <v>125</v>
      </c>
      <c r="Y169" s="5"/>
      <c r="Z169" s="6"/>
      <c r="AA169" s="7"/>
      <c r="AB169" s="5"/>
      <c r="AC169" s="6"/>
      <c r="AD169" s="7"/>
      <c r="AE169" s="5"/>
      <c r="AF169" s="6"/>
      <c r="AG169" s="6"/>
      <c r="AH169" s="7"/>
      <c r="AI169" s="5"/>
      <c r="AJ169" s="6"/>
      <c r="AK169" s="6"/>
      <c r="AL169" s="7"/>
      <c r="AM169" s="5"/>
      <c r="AN169" s="6"/>
      <c r="AO169" s="6"/>
      <c r="AP169" s="7"/>
      <c r="AQ169" s="5"/>
      <c r="AR169" s="6"/>
      <c r="AS169" s="6"/>
      <c r="AT169" s="7"/>
      <c r="AU169" s="5"/>
      <c r="AV169" s="6"/>
      <c r="AW169" s="6"/>
      <c r="AX169" s="7"/>
      <c r="AY169" s="5"/>
      <c r="AZ169" s="6"/>
      <c r="BA169" s="6"/>
      <c r="BB169" s="7"/>
      <c r="BC169" s="5"/>
      <c r="BD169" s="6"/>
      <c r="BE169" s="6"/>
      <c r="BF169" s="7"/>
      <c r="BG169" s="5"/>
      <c r="BH169" s="6"/>
      <c r="BI169" s="6"/>
      <c r="BJ169" s="7"/>
    </row>
    <row r="170" spans="1:62" s="26" customFormat="1" x14ac:dyDescent="0.25">
      <c r="A170" s="31" t="s">
        <v>148</v>
      </c>
      <c r="B170" s="31" t="s">
        <v>39</v>
      </c>
      <c r="C170" s="31">
        <v>3988</v>
      </c>
      <c r="D170" s="12"/>
      <c r="E170" s="13"/>
      <c r="F170" s="14"/>
      <c r="G170" s="12">
        <v>21</v>
      </c>
      <c r="H170" s="13">
        <v>21</v>
      </c>
      <c r="I170" s="7">
        <f t="shared" si="122"/>
        <v>100</v>
      </c>
      <c r="J170" s="5"/>
      <c r="K170" s="6"/>
      <c r="L170" s="7"/>
      <c r="M170" s="5">
        <v>12</v>
      </c>
      <c r="N170" s="6">
        <v>13</v>
      </c>
      <c r="O170" s="7">
        <f t="shared" ref="O170:O171" si="143">100+0+(100-TRUNC(M170/N170*100))</f>
        <v>108</v>
      </c>
      <c r="P170" s="5">
        <v>15</v>
      </c>
      <c r="Q170" s="6">
        <v>18</v>
      </c>
      <c r="R170" s="7">
        <f t="shared" si="138"/>
        <v>192</v>
      </c>
      <c r="S170" s="5"/>
      <c r="T170" s="6"/>
      <c r="U170" s="7"/>
      <c r="V170" s="5">
        <v>10</v>
      </c>
      <c r="W170" s="6">
        <v>10</v>
      </c>
      <c r="X170" s="7">
        <f t="shared" ref="X170:X171" si="144">100+0+(100-TRUNC(V170/W170*100))</f>
        <v>100</v>
      </c>
      <c r="Y170" s="5"/>
      <c r="Z170" s="6"/>
      <c r="AA170" s="7"/>
      <c r="AB170" s="5"/>
      <c r="AC170" s="6"/>
      <c r="AD170" s="7"/>
      <c r="AE170" s="5"/>
      <c r="AF170" s="6"/>
      <c r="AG170" s="6"/>
      <c r="AH170" s="7"/>
      <c r="AI170" s="5"/>
      <c r="AJ170" s="6"/>
      <c r="AK170" s="6"/>
      <c r="AL170" s="7"/>
      <c r="AM170" s="5"/>
      <c r="AN170" s="6"/>
      <c r="AO170" s="6"/>
      <c r="AP170" s="7"/>
      <c r="AQ170" s="5"/>
      <c r="AR170" s="6"/>
      <c r="AS170" s="6"/>
      <c r="AT170" s="7"/>
      <c r="AU170" s="5"/>
      <c r="AV170" s="6"/>
      <c r="AW170" s="6"/>
      <c r="AX170" s="7"/>
      <c r="AY170" s="5"/>
      <c r="AZ170" s="6"/>
      <c r="BA170" s="6"/>
      <c r="BB170" s="7"/>
      <c r="BC170" s="5"/>
      <c r="BD170" s="6"/>
      <c r="BE170" s="6"/>
      <c r="BF170" s="7"/>
      <c r="BG170" s="5"/>
      <c r="BH170" s="6"/>
      <c r="BI170" s="6"/>
      <c r="BJ170" s="7"/>
    </row>
    <row r="171" spans="1:62" x14ac:dyDescent="0.25">
      <c r="A171" s="31" t="s">
        <v>160</v>
      </c>
      <c r="B171" s="31" t="s">
        <v>64</v>
      </c>
      <c r="C171" s="31">
        <v>3781</v>
      </c>
      <c r="D171" s="12"/>
      <c r="E171" s="13"/>
      <c r="F171" s="14"/>
      <c r="G171" s="12"/>
      <c r="H171" s="13"/>
      <c r="I171" s="14"/>
      <c r="J171" s="5">
        <v>5</v>
      </c>
      <c r="K171" s="6">
        <v>5</v>
      </c>
      <c r="L171" s="7">
        <f t="shared" ref="L171:L179" si="145">100+0+(100-TRUNC(J171/K171*100))</f>
        <v>100</v>
      </c>
      <c r="M171" s="5">
        <v>13</v>
      </c>
      <c r="N171" s="6">
        <v>13</v>
      </c>
      <c r="O171" s="7">
        <f t="shared" si="143"/>
        <v>100</v>
      </c>
      <c r="P171" s="5">
        <v>16</v>
      </c>
      <c r="Q171" s="6">
        <v>18</v>
      </c>
      <c r="R171" s="7">
        <f t="shared" si="138"/>
        <v>187</v>
      </c>
      <c r="S171" s="5"/>
      <c r="T171" s="6"/>
      <c r="U171" s="7"/>
      <c r="V171" s="5">
        <v>4</v>
      </c>
      <c r="W171" s="6">
        <v>4</v>
      </c>
      <c r="X171" s="7">
        <f t="shared" si="144"/>
        <v>100</v>
      </c>
      <c r="Y171" s="5"/>
      <c r="Z171" s="6"/>
      <c r="AA171" s="7"/>
      <c r="AB171" s="5">
        <v>44</v>
      </c>
      <c r="AC171" s="6">
        <v>58</v>
      </c>
      <c r="AD171" s="7">
        <f t="shared" si="130"/>
        <v>175</v>
      </c>
      <c r="AE171" s="5"/>
      <c r="AF171" s="6"/>
      <c r="AG171" s="6"/>
      <c r="AH171" s="7"/>
      <c r="AI171" s="5"/>
      <c r="AJ171" s="6"/>
      <c r="AK171" s="6"/>
      <c r="AL171" s="7"/>
      <c r="AM171" s="5"/>
      <c r="AN171" s="6"/>
      <c r="AO171" s="6"/>
      <c r="AP171" s="7"/>
      <c r="AQ171" s="5"/>
      <c r="AR171" s="6"/>
      <c r="AS171" s="6"/>
      <c r="AT171" s="7"/>
      <c r="AU171" s="5"/>
      <c r="AV171" s="6"/>
      <c r="AW171" s="6"/>
      <c r="AX171" s="7"/>
      <c r="AY171" s="5"/>
      <c r="AZ171" s="6"/>
      <c r="BA171" s="6"/>
      <c r="BB171" s="7"/>
      <c r="BC171" s="5"/>
      <c r="BD171" s="6"/>
      <c r="BE171" s="6"/>
      <c r="BF171" s="7"/>
      <c r="BG171" s="5"/>
      <c r="BH171" s="6"/>
      <c r="BI171" s="6"/>
      <c r="BJ171" s="7"/>
    </row>
    <row r="172" spans="1:62" s="26" customFormat="1" x14ac:dyDescent="0.25">
      <c r="A172" s="31" t="s">
        <v>172</v>
      </c>
      <c r="B172" s="31" t="s">
        <v>100</v>
      </c>
      <c r="C172" s="31">
        <v>4101</v>
      </c>
      <c r="D172" s="12"/>
      <c r="E172" s="13"/>
      <c r="F172" s="14"/>
      <c r="G172" s="12"/>
      <c r="H172" s="13"/>
      <c r="I172" s="14"/>
      <c r="J172" s="12">
        <v>1</v>
      </c>
      <c r="K172" s="13">
        <v>16</v>
      </c>
      <c r="L172" s="7">
        <f t="shared" si="145"/>
        <v>194</v>
      </c>
      <c r="M172" s="12"/>
      <c r="N172" s="13"/>
      <c r="O172" s="14"/>
      <c r="P172" s="12">
        <v>1</v>
      </c>
      <c r="Q172" s="13">
        <v>18</v>
      </c>
      <c r="R172" s="7">
        <f t="shared" si="138"/>
        <v>270</v>
      </c>
      <c r="S172" s="12">
        <v>3</v>
      </c>
      <c r="T172" s="13">
        <v>54</v>
      </c>
      <c r="U172" s="7">
        <f>100+25+(100-TRUNC(S172/T172*100))</f>
        <v>220</v>
      </c>
      <c r="V172" s="12"/>
      <c r="W172" s="13"/>
      <c r="X172" s="14"/>
      <c r="Y172" s="12"/>
      <c r="Z172" s="13"/>
      <c r="AA172" s="14"/>
      <c r="AB172" s="12">
        <v>4</v>
      </c>
      <c r="AC172" s="13">
        <v>41</v>
      </c>
      <c r="AD172" s="7">
        <f t="shared" si="130"/>
        <v>241</v>
      </c>
      <c r="AE172" s="12"/>
      <c r="AF172" s="13"/>
      <c r="AG172" s="13"/>
      <c r="AH172" s="14"/>
      <c r="AI172" s="12"/>
      <c r="AJ172" s="13"/>
      <c r="AK172" s="13"/>
      <c r="AL172" s="14"/>
      <c r="AM172" s="12"/>
      <c r="AN172" s="13"/>
      <c r="AO172" s="13"/>
      <c r="AP172" s="7"/>
      <c r="AQ172" s="12"/>
      <c r="AR172" s="13"/>
      <c r="AS172" s="13"/>
      <c r="AT172" s="14"/>
      <c r="AU172" s="12"/>
      <c r="AV172" s="13"/>
      <c r="AW172" s="13"/>
      <c r="AX172" s="14"/>
      <c r="AY172" s="12"/>
      <c r="AZ172" s="13"/>
      <c r="BA172" s="13"/>
      <c r="BB172" s="14"/>
      <c r="BC172" s="12"/>
      <c r="BD172" s="13"/>
      <c r="BE172" s="13"/>
      <c r="BF172" s="14"/>
      <c r="BG172" s="12"/>
      <c r="BH172" s="13"/>
      <c r="BI172" s="13"/>
      <c r="BJ172" s="14"/>
    </row>
    <row r="173" spans="1:62" s="26" customFormat="1" x14ac:dyDescent="0.25">
      <c r="A173" s="31" t="s">
        <v>173</v>
      </c>
      <c r="B173" s="31" t="s">
        <v>25</v>
      </c>
      <c r="C173" s="31">
        <v>4262</v>
      </c>
      <c r="D173" s="12"/>
      <c r="E173" s="13"/>
      <c r="F173" s="14"/>
      <c r="G173" s="12"/>
      <c r="H173" s="13"/>
      <c r="I173" s="14"/>
      <c r="J173" s="12">
        <v>4</v>
      </c>
      <c r="K173" s="13">
        <v>16</v>
      </c>
      <c r="L173" s="7">
        <f t="shared" si="145"/>
        <v>175</v>
      </c>
      <c r="M173" s="12"/>
      <c r="N173" s="13"/>
      <c r="O173" s="14"/>
      <c r="P173" s="12">
        <v>4</v>
      </c>
      <c r="Q173" s="13">
        <v>18</v>
      </c>
      <c r="R173" s="7">
        <f t="shared" si="138"/>
        <v>253</v>
      </c>
      <c r="S173" s="12"/>
      <c r="T173" s="13"/>
      <c r="U173" s="14"/>
      <c r="V173" s="12">
        <v>2</v>
      </c>
      <c r="W173" s="13">
        <v>10</v>
      </c>
      <c r="X173" s="7">
        <f t="shared" ref="X173" si="146">100+0+(100-TRUNC(V173/W173*100))</f>
        <v>180</v>
      </c>
      <c r="Y173" s="12"/>
      <c r="Z173" s="13"/>
      <c r="AA173" s="14"/>
      <c r="AB173" s="12">
        <v>8</v>
      </c>
      <c r="AC173" s="13">
        <v>41</v>
      </c>
      <c r="AD173" s="7">
        <f t="shared" si="130"/>
        <v>231</v>
      </c>
      <c r="AE173" s="12"/>
      <c r="AF173" s="13"/>
      <c r="AG173" s="13"/>
      <c r="AH173" s="14"/>
      <c r="AI173" s="12"/>
      <c r="AJ173" s="13"/>
      <c r="AK173" s="13"/>
      <c r="AL173" s="14"/>
      <c r="AM173" s="12"/>
      <c r="AN173" s="13"/>
      <c r="AO173" s="13"/>
      <c r="AP173" s="7"/>
      <c r="AQ173" s="12"/>
      <c r="AR173" s="13"/>
      <c r="AS173" s="13"/>
      <c r="AT173" s="14"/>
      <c r="AU173" s="12"/>
      <c r="AV173" s="13"/>
      <c r="AW173" s="13"/>
      <c r="AX173" s="14"/>
      <c r="AY173" s="12"/>
      <c r="AZ173" s="13"/>
      <c r="BA173" s="13"/>
      <c r="BB173" s="14"/>
      <c r="BC173" s="12"/>
      <c r="BD173" s="13"/>
      <c r="BE173" s="13"/>
      <c r="BF173" s="14"/>
      <c r="BG173" s="12"/>
      <c r="BH173" s="13"/>
      <c r="BI173" s="13"/>
      <c r="BJ173" s="14"/>
    </row>
    <row r="174" spans="1:62" s="26" customFormat="1" x14ac:dyDescent="0.25">
      <c r="A174" s="31" t="s">
        <v>174</v>
      </c>
      <c r="B174" s="31" t="s">
        <v>64</v>
      </c>
      <c r="C174" s="31">
        <v>3439</v>
      </c>
      <c r="D174" s="12"/>
      <c r="E174" s="13"/>
      <c r="F174" s="14"/>
      <c r="G174" s="12"/>
      <c r="H174" s="13"/>
      <c r="I174" s="14"/>
      <c r="J174" s="12">
        <v>6</v>
      </c>
      <c r="K174" s="13">
        <v>16</v>
      </c>
      <c r="L174" s="7">
        <f t="shared" si="145"/>
        <v>163</v>
      </c>
      <c r="M174" s="12"/>
      <c r="N174" s="13"/>
      <c r="O174" s="14"/>
      <c r="P174" s="12"/>
      <c r="Q174" s="13"/>
      <c r="R174" s="14"/>
      <c r="S174" s="12"/>
      <c r="T174" s="13"/>
      <c r="U174" s="14"/>
      <c r="V174" s="12"/>
      <c r="W174" s="13"/>
      <c r="X174" s="14"/>
      <c r="Y174" s="12"/>
      <c r="Z174" s="13"/>
      <c r="AA174" s="14"/>
      <c r="AB174" s="12"/>
      <c r="AC174" s="13"/>
      <c r="AD174" s="7"/>
      <c r="AE174" s="12"/>
      <c r="AF174" s="13"/>
      <c r="AG174" s="13"/>
      <c r="AH174" s="14"/>
      <c r="AI174" s="12"/>
      <c r="AJ174" s="13"/>
      <c r="AK174" s="13"/>
      <c r="AL174" s="14"/>
      <c r="AM174" s="12"/>
      <c r="AN174" s="13"/>
      <c r="AO174" s="13"/>
      <c r="AP174" s="7"/>
      <c r="AQ174" s="12"/>
      <c r="AR174" s="13"/>
      <c r="AS174" s="13"/>
      <c r="AT174" s="14"/>
      <c r="AU174" s="12"/>
      <c r="AV174" s="13"/>
      <c r="AW174" s="13"/>
      <c r="AX174" s="14"/>
      <c r="AY174" s="12"/>
      <c r="AZ174" s="13"/>
      <c r="BA174" s="13"/>
      <c r="BB174" s="14"/>
      <c r="BC174" s="12"/>
      <c r="BD174" s="13"/>
      <c r="BE174" s="13"/>
      <c r="BF174" s="14"/>
      <c r="BG174" s="12"/>
      <c r="BH174" s="13"/>
      <c r="BI174" s="13"/>
      <c r="BJ174" s="14"/>
    </row>
    <row r="175" spans="1:62" s="26" customFormat="1" x14ac:dyDescent="0.25">
      <c r="A175" s="31" t="s">
        <v>175</v>
      </c>
      <c r="B175" s="31" t="s">
        <v>22</v>
      </c>
      <c r="C175" s="31">
        <v>3350</v>
      </c>
      <c r="D175" s="12"/>
      <c r="E175" s="13"/>
      <c r="F175" s="14"/>
      <c r="G175" s="12"/>
      <c r="H175" s="13"/>
      <c r="I175" s="14"/>
      <c r="J175" s="12">
        <v>12</v>
      </c>
      <c r="K175" s="13">
        <v>16</v>
      </c>
      <c r="L175" s="7">
        <f t="shared" si="145"/>
        <v>125</v>
      </c>
      <c r="M175" s="12"/>
      <c r="N175" s="13"/>
      <c r="O175" s="14"/>
      <c r="P175" s="12"/>
      <c r="Q175" s="13"/>
      <c r="R175" s="14"/>
      <c r="S175" s="12"/>
      <c r="T175" s="13"/>
      <c r="U175" s="14"/>
      <c r="V175" s="12"/>
      <c r="W175" s="13"/>
      <c r="X175" s="14"/>
      <c r="Y175" s="12"/>
      <c r="Z175" s="13"/>
      <c r="AA175" s="14"/>
      <c r="AB175" s="12"/>
      <c r="AC175" s="13"/>
      <c r="AD175" s="7"/>
      <c r="AE175" s="12"/>
      <c r="AF175" s="13"/>
      <c r="AG175" s="13"/>
      <c r="AH175" s="14"/>
      <c r="AI175" s="12"/>
      <c r="AJ175" s="13"/>
      <c r="AK175" s="13"/>
      <c r="AL175" s="14"/>
      <c r="AM175" s="12"/>
      <c r="AN175" s="13"/>
      <c r="AO175" s="13"/>
      <c r="AP175" s="7"/>
      <c r="AQ175" s="12"/>
      <c r="AR175" s="13"/>
      <c r="AS175" s="13"/>
      <c r="AT175" s="14"/>
      <c r="AU175" s="12"/>
      <c r="AV175" s="13"/>
      <c r="AW175" s="13"/>
      <c r="AX175" s="14"/>
      <c r="AY175" s="12"/>
      <c r="AZ175" s="13"/>
      <c r="BA175" s="13"/>
      <c r="BB175" s="14"/>
      <c r="BC175" s="12"/>
      <c r="BD175" s="13"/>
      <c r="BE175" s="13"/>
      <c r="BF175" s="14"/>
      <c r="BG175" s="12"/>
      <c r="BH175" s="13"/>
      <c r="BI175" s="13"/>
      <c r="BJ175" s="14"/>
    </row>
    <row r="176" spans="1:62" s="26" customFormat="1" x14ac:dyDescent="0.25">
      <c r="A176" s="31" t="s">
        <v>176</v>
      </c>
      <c r="B176" s="31" t="s">
        <v>42</v>
      </c>
      <c r="C176" s="31">
        <v>3763</v>
      </c>
      <c r="D176" s="12"/>
      <c r="E176" s="13"/>
      <c r="F176" s="14"/>
      <c r="G176" s="12"/>
      <c r="H176" s="13"/>
      <c r="I176" s="14"/>
      <c r="J176" s="12">
        <v>13</v>
      </c>
      <c r="K176" s="13">
        <v>16</v>
      </c>
      <c r="L176" s="7">
        <f t="shared" si="145"/>
        <v>119</v>
      </c>
      <c r="M176" s="12"/>
      <c r="N176" s="13"/>
      <c r="O176" s="14"/>
      <c r="P176" s="12">
        <v>9</v>
      </c>
      <c r="Q176" s="13">
        <v>18</v>
      </c>
      <c r="R176" s="7">
        <f t="shared" ref="R176" si="147">100+75+(100-TRUNC(P176/Q176*100))</f>
        <v>225</v>
      </c>
      <c r="S176" s="12"/>
      <c r="T176" s="13"/>
      <c r="U176" s="14"/>
      <c r="V176" s="12"/>
      <c r="W176" s="13"/>
      <c r="X176" s="14"/>
      <c r="Y176" s="12"/>
      <c r="Z176" s="13"/>
      <c r="AA176" s="14"/>
      <c r="AB176" s="12"/>
      <c r="AC176" s="13"/>
      <c r="AD176" s="7"/>
      <c r="AE176" s="12"/>
      <c r="AF176" s="13"/>
      <c r="AG176" s="13"/>
      <c r="AH176" s="14"/>
      <c r="AI176" s="12"/>
      <c r="AJ176" s="13"/>
      <c r="AK176" s="13"/>
      <c r="AL176" s="14"/>
      <c r="AM176" s="12"/>
      <c r="AN176" s="13"/>
      <c r="AO176" s="13"/>
      <c r="AP176" s="7"/>
      <c r="AQ176" s="12"/>
      <c r="AR176" s="13"/>
      <c r="AS176" s="13"/>
      <c r="AT176" s="14"/>
      <c r="AU176" s="12"/>
      <c r="AV176" s="13"/>
      <c r="AW176" s="13"/>
      <c r="AX176" s="14"/>
      <c r="AY176" s="12"/>
      <c r="AZ176" s="13"/>
      <c r="BA176" s="13"/>
      <c r="BB176" s="14"/>
      <c r="BC176" s="12"/>
      <c r="BD176" s="13"/>
      <c r="BE176" s="13"/>
      <c r="BF176" s="14"/>
      <c r="BG176" s="12"/>
      <c r="BH176" s="13"/>
      <c r="BI176" s="13"/>
      <c r="BJ176" s="14"/>
    </row>
    <row r="177" spans="1:62" s="26" customFormat="1" x14ac:dyDescent="0.25">
      <c r="A177" s="31" t="s">
        <v>177</v>
      </c>
      <c r="B177" s="31" t="s">
        <v>25</v>
      </c>
      <c r="C177" s="31">
        <v>3734</v>
      </c>
      <c r="D177" s="12"/>
      <c r="E177" s="13"/>
      <c r="F177" s="14"/>
      <c r="G177" s="12"/>
      <c r="H177" s="13"/>
      <c r="I177" s="14"/>
      <c r="J177" s="12">
        <v>14</v>
      </c>
      <c r="K177" s="13">
        <v>16</v>
      </c>
      <c r="L177" s="7">
        <f t="shared" si="145"/>
        <v>113</v>
      </c>
      <c r="M177" s="12"/>
      <c r="N177" s="13"/>
      <c r="O177" s="14"/>
      <c r="P177" s="12"/>
      <c r="Q177" s="13"/>
      <c r="R177" s="14"/>
      <c r="S177" s="12"/>
      <c r="T177" s="13"/>
      <c r="U177" s="14"/>
      <c r="V177" s="12"/>
      <c r="W177" s="13"/>
      <c r="X177" s="14"/>
      <c r="Y177" s="12"/>
      <c r="Z177" s="13"/>
      <c r="AA177" s="14"/>
      <c r="AB177" s="12"/>
      <c r="AC177" s="13"/>
      <c r="AD177" s="7"/>
      <c r="AE177" s="12"/>
      <c r="AF177" s="13"/>
      <c r="AG177" s="13"/>
      <c r="AH177" s="14"/>
      <c r="AI177" s="12"/>
      <c r="AJ177" s="13"/>
      <c r="AK177" s="13"/>
      <c r="AL177" s="14"/>
      <c r="AM177" s="12"/>
      <c r="AN177" s="13"/>
      <c r="AO177" s="13"/>
      <c r="AP177" s="7"/>
      <c r="AQ177" s="12"/>
      <c r="AR177" s="13"/>
      <c r="AS177" s="13"/>
      <c r="AT177" s="14"/>
      <c r="AU177" s="12"/>
      <c r="AV177" s="13"/>
      <c r="AW177" s="13"/>
      <c r="AX177" s="14"/>
      <c r="AY177" s="12"/>
      <c r="AZ177" s="13"/>
      <c r="BA177" s="13"/>
      <c r="BB177" s="14"/>
      <c r="BC177" s="12"/>
      <c r="BD177" s="13"/>
      <c r="BE177" s="13"/>
      <c r="BF177" s="14"/>
      <c r="BG177" s="12"/>
      <c r="BH177" s="13"/>
      <c r="BI177" s="13"/>
      <c r="BJ177" s="14"/>
    </row>
    <row r="178" spans="1:62" s="26" customFormat="1" x14ac:dyDescent="0.25">
      <c r="A178" s="31" t="s">
        <v>178</v>
      </c>
      <c r="B178" s="31" t="s">
        <v>39</v>
      </c>
      <c r="C178" s="31">
        <v>4325</v>
      </c>
      <c r="D178" s="12"/>
      <c r="E178" s="13"/>
      <c r="F178" s="14"/>
      <c r="G178" s="12"/>
      <c r="H178" s="13"/>
      <c r="I178" s="14"/>
      <c r="J178" s="12">
        <v>15</v>
      </c>
      <c r="K178" s="13">
        <v>16</v>
      </c>
      <c r="L178" s="7">
        <f t="shared" si="145"/>
        <v>107</v>
      </c>
      <c r="M178" s="12"/>
      <c r="N178" s="13"/>
      <c r="O178" s="14"/>
      <c r="P178" s="12"/>
      <c r="Q178" s="13"/>
      <c r="R178" s="14"/>
      <c r="S178" s="12"/>
      <c r="T178" s="13"/>
      <c r="U178" s="14"/>
      <c r="V178" s="12"/>
      <c r="W178" s="13"/>
      <c r="X178" s="14"/>
      <c r="Y178" s="12"/>
      <c r="Z178" s="13"/>
      <c r="AA178" s="14"/>
      <c r="AB178" s="12"/>
      <c r="AC178" s="13"/>
      <c r="AD178" s="7"/>
      <c r="AE178" s="12"/>
      <c r="AF178" s="13"/>
      <c r="AG178" s="13"/>
      <c r="AH178" s="14"/>
      <c r="AI178" s="12"/>
      <c r="AJ178" s="13"/>
      <c r="AK178" s="13"/>
      <c r="AL178" s="14"/>
      <c r="AM178" s="12"/>
      <c r="AN178" s="13"/>
      <c r="AO178" s="13"/>
      <c r="AP178" s="7"/>
      <c r="AQ178" s="12"/>
      <c r="AR178" s="13"/>
      <c r="AS178" s="13"/>
      <c r="AT178" s="14"/>
      <c r="AU178" s="12"/>
      <c r="AV178" s="13"/>
      <c r="AW178" s="13"/>
      <c r="AX178" s="14"/>
      <c r="AY178" s="12"/>
      <c r="AZ178" s="13"/>
      <c r="BA178" s="13"/>
      <c r="BB178" s="14"/>
      <c r="BC178" s="12"/>
      <c r="BD178" s="13"/>
      <c r="BE178" s="13"/>
      <c r="BF178" s="14"/>
      <c r="BG178" s="12"/>
      <c r="BH178" s="13"/>
      <c r="BI178" s="13"/>
      <c r="BJ178" s="14"/>
    </row>
    <row r="179" spans="1:62" s="26" customFormat="1" x14ac:dyDescent="0.25">
      <c r="A179" s="31" t="s">
        <v>179</v>
      </c>
      <c r="B179" s="31" t="s">
        <v>22</v>
      </c>
      <c r="C179" s="31">
        <v>3815</v>
      </c>
      <c r="D179" s="12"/>
      <c r="E179" s="13"/>
      <c r="F179" s="14"/>
      <c r="G179" s="12"/>
      <c r="H179" s="13"/>
      <c r="I179" s="14"/>
      <c r="J179" s="12">
        <v>16</v>
      </c>
      <c r="K179" s="13">
        <v>16</v>
      </c>
      <c r="L179" s="7">
        <f t="shared" si="145"/>
        <v>100</v>
      </c>
      <c r="M179" s="12">
        <v>11</v>
      </c>
      <c r="N179" s="13">
        <v>13</v>
      </c>
      <c r="O179" s="7">
        <f t="shared" ref="O179:O180" si="148">100+0+(100-TRUNC(M179/N179*100))</f>
        <v>116</v>
      </c>
      <c r="P179" s="12"/>
      <c r="Q179" s="13"/>
      <c r="R179" s="14"/>
      <c r="S179" s="12"/>
      <c r="T179" s="13"/>
      <c r="U179" s="14"/>
      <c r="V179" s="12">
        <v>8</v>
      </c>
      <c r="W179" s="13">
        <v>10</v>
      </c>
      <c r="X179" s="7">
        <f t="shared" ref="X179" si="149">100+0+(100-TRUNC(V179/W179*100))</f>
        <v>120</v>
      </c>
      <c r="Y179" s="12"/>
      <c r="Z179" s="13"/>
      <c r="AA179" s="14"/>
      <c r="AB179" s="12"/>
      <c r="AC179" s="13"/>
      <c r="AD179" s="7"/>
      <c r="AE179" s="12"/>
      <c r="AF179" s="13"/>
      <c r="AG179" s="13"/>
      <c r="AH179" s="14"/>
      <c r="AI179" s="12"/>
      <c r="AJ179" s="13"/>
      <c r="AK179" s="13"/>
      <c r="AL179" s="14"/>
      <c r="AM179" s="12"/>
      <c r="AN179" s="13"/>
      <c r="AO179" s="13"/>
      <c r="AP179" s="7"/>
      <c r="AQ179" s="12"/>
      <c r="AR179" s="13"/>
      <c r="AS179" s="13"/>
      <c r="AT179" s="14"/>
      <c r="AU179" s="12"/>
      <c r="AV179" s="13"/>
      <c r="AW179" s="13"/>
      <c r="AX179" s="14"/>
      <c r="AY179" s="12"/>
      <c r="AZ179" s="13"/>
      <c r="BA179" s="13"/>
      <c r="BB179" s="14"/>
      <c r="BC179" s="12"/>
      <c r="BD179" s="13"/>
      <c r="BE179" s="13"/>
      <c r="BF179" s="14"/>
      <c r="BG179" s="12"/>
      <c r="BH179" s="13"/>
      <c r="BI179" s="13"/>
      <c r="BJ179" s="14"/>
    </row>
    <row r="180" spans="1:62" s="26" customFormat="1" x14ac:dyDescent="0.25">
      <c r="A180" s="31" t="s">
        <v>188</v>
      </c>
      <c r="B180" s="31" t="s">
        <v>39</v>
      </c>
      <c r="C180" s="31">
        <v>3984</v>
      </c>
      <c r="D180" s="12"/>
      <c r="E180" s="13"/>
      <c r="F180" s="14"/>
      <c r="G180" s="12"/>
      <c r="H180" s="13"/>
      <c r="I180" s="14"/>
      <c r="J180" s="12"/>
      <c r="K180" s="13"/>
      <c r="L180" s="14"/>
      <c r="M180" s="12">
        <v>1</v>
      </c>
      <c r="N180" s="13">
        <v>13</v>
      </c>
      <c r="O180" s="7">
        <f t="shared" si="148"/>
        <v>193</v>
      </c>
      <c r="P180" s="12"/>
      <c r="Q180" s="13"/>
      <c r="R180" s="14"/>
      <c r="S180" s="12"/>
      <c r="T180" s="13"/>
      <c r="U180" s="14"/>
      <c r="V180" s="12"/>
      <c r="W180" s="13"/>
      <c r="X180" s="14"/>
      <c r="Y180" s="12"/>
      <c r="Z180" s="13"/>
      <c r="AA180" s="14"/>
      <c r="AB180" s="12"/>
      <c r="AC180" s="13"/>
      <c r="AD180" s="7"/>
      <c r="AE180" s="12"/>
      <c r="AF180" s="13"/>
      <c r="AG180" s="13"/>
      <c r="AH180" s="14"/>
      <c r="AI180" s="12"/>
      <c r="AJ180" s="13"/>
      <c r="AK180" s="13"/>
      <c r="AL180" s="14"/>
      <c r="AM180" s="12"/>
      <c r="AN180" s="13"/>
      <c r="AO180" s="13"/>
      <c r="AP180" s="7"/>
      <c r="AQ180" s="12"/>
      <c r="AR180" s="13"/>
      <c r="AS180" s="13"/>
      <c r="AT180" s="14"/>
      <c r="AU180" s="12"/>
      <c r="AV180" s="13"/>
      <c r="AW180" s="13"/>
      <c r="AX180" s="14"/>
      <c r="AY180" s="12"/>
      <c r="AZ180" s="13"/>
      <c r="BA180" s="13"/>
      <c r="BB180" s="14"/>
      <c r="BC180" s="12"/>
      <c r="BD180" s="13"/>
      <c r="BE180" s="13"/>
      <c r="BF180" s="14"/>
      <c r="BG180" s="12"/>
      <c r="BH180" s="13"/>
      <c r="BI180" s="13"/>
      <c r="BJ180" s="14"/>
    </row>
    <row r="181" spans="1:62" s="26" customFormat="1" x14ac:dyDescent="0.25">
      <c r="A181" s="31" t="s">
        <v>197</v>
      </c>
      <c r="B181" s="31" t="s">
        <v>39</v>
      </c>
      <c r="C181" s="31">
        <v>4033</v>
      </c>
      <c r="D181" s="12"/>
      <c r="E181" s="13"/>
      <c r="F181" s="14"/>
      <c r="G181" s="12"/>
      <c r="H181" s="13"/>
      <c r="I181" s="14"/>
      <c r="J181" s="12"/>
      <c r="K181" s="13"/>
      <c r="L181" s="14"/>
      <c r="M181" s="12"/>
      <c r="N181" s="13"/>
      <c r="O181" s="14"/>
      <c r="P181" s="12">
        <v>11</v>
      </c>
      <c r="Q181" s="13">
        <v>18</v>
      </c>
      <c r="R181" s="7">
        <f t="shared" ref="R181:R184" si="150">100+75+(100-TRUNC(P181/Q181*100))</f>
        <v>214</v>
      </c>
      <c r="S181" s="12"/>
      <c r="T181" s="13"/>
      <c r="U181" s="14"/>
      <c r="V181" s="12"/>
      <c r="W181" s="13"/>
      <c r="X181" s="14"/>
      <c r="Y181" s="12"/>
      <c r="Z181" s="13"/>
      <c r="AA181" s="14"/>
      <c r="AB181" s="12"/>
      <c r="AC181" s="13"/>
      <c r="AD181" s="7"/>
      <c r="AE181" s="12"/>
      <c r="AF181" s="13"/>
      <c r="AG181" s="13"/>
      <c r="AH181" s="14"/>
      <c r="AI181" s="12"/>
      <c r="AJ181" s="13"/>
      <c r="AK181" s="13"/>
      <c r="AL181" s="14"/>
      <c r="AM181" s="12"/>
      <c r="AN181" s="13"/>
      <c r="AO181" s="13"/>
      <c r="AP181" s="7"/>
      <c r="AQ181" s="12"/>
      <c r="AR181" s="13"/>
      <c r="AS181" s="13"/>
      <c r="AT181" s="14"/>
      <c r="AU181" s="12"/>
      <c r="AV181" s="13"/>
      <c r="AW181" s="13"/>
      <c r="AX181" s="14"/>
      <c r="AY181" s="12"/>
      <c r="AZ181" s="13"/>
      <c r="BA181" s="13"/>
      <c r="BB181" s="14"/>
      <c r="BC181" s="12"/>
      <c r="BD181" s="13"/>
      <c r="BE181" s="13"/>
      <c r="BF181" s="14"/>
      <c r="BG181" s="12"/>
      <c r="BH181" s="13"/>
      <c r="BI181" s="13"/>
      <c r="BJ181" s="14"/>
    </row>
    <row r="182" spans="1:62" s="26" customFormat="1" x14ac:dyDescent="0.25">
      <c r="A182" s="31" t="s">
        <v>198</v>
      </c>
      <c r="B182" s="31" t="s">
        <v>39</v>
      </c>
      <c r="C182" s="31">
        <v>4034</v>
      </c>
      <c r="D182" s="12"/>
      <c r="E182" s="13"/>
      <c r="F182" s="14"/>
      <c r="G182" s="12"/>
      <c r="H182" s="13"/>
      <c r="I182" s="14"/>
      <c r="J182" s="12"/>
      <c r="K182" s="13"/>
      <c r="L182" s="14"/>
      <c r="M182" s="12"/>
      <c r="N182" s="13"/>
      <c r="O182" s="14"/>
      <c r="P182" s="12">
        <v>13</v>
      </c>
      <c r="Q182" s="13">
        <v>18</v>
      </c>
      <c r="R182" s="7">
        <f t="shared" si="150"/>
        <v>203</v>
      </c>
      <c r="S182" s="12"/>
      <c r="T182" s="13"/>
      <c r="U182" s="14"/>
      <c r="V182" s="12"/>
      <c r="W182" s="13"/>
      <c r="X182" s="14"/>
      <c r="Y182" s="12"/>
      <c r="Z182" s="13"/>
      <c r="AA182" s="14"/>
      <c r="AB182" s="12"/>
      <c r="AC182" s="13"/>
      <c r="AD182" s="7"/>
      <c r="AE182" s="12"/>
      <c r="AF182" s="13"/>
      <c r="AG182" s="13"/>
      <c r="AH182" s="14"/>
      <c r="AI182" s="12"/>
      <c r="AJ182" s="13"/>
      <c r="AK182" s="13"/>
      <c r="AL182" s="14"/>
      <c r="AM182" s="12"/>
      <c r="AN182" s="13"/>
      <c r="AO182" s="13"/>
      <c r="AP182" s="7"/>
      <c r="AQ182" s="12"/>
      <c r="AR182" s="13"/>
      <c r="AS182" s="13"/>
      <c r="AT182" s="14"/>
      <c r="AU182" s="12"/>
      <c r="AV182" s="13"/>
      <c r="AW182" s="13"/>
      <c r="AX182" s="14"/>
      <c r="AY182" s="12"/>
      <c r="AZ182" s="13"/>
      <c r="BA182" s="13"/>
      <c r="BB182" s="14"/>
      <c r="BC182" s="12"/>
      <c r="BD182" s="13"/>
      <c r="BE182" s="13"/>
      <c r="BF182" s="14"/>
      <c r="BG182" s="12"/>
      <c r="BH182" s="13"/>
      <c r="BI182" s="13"/>
      <c r="BJ182" s="14"/>
    </row>
    <row r="183" spans="1:62" s="26" customFormat="1" x14ac:dyDescent="0.25">
      <c r="A183" s="31" t="s">
        <v>199</v>
      </c>
      <c r="B183" s="31" t="s">
        <v>42</v>
      </c>
      <c r="C183" s="31">
        <v>3537</v>
      </c>
      <c r="D183" s="12"/>
      <c r="E183" s="13"/>
      <c r="F183" s="14"/>
      <c r="G183" s="12"/>
      <c r="H183" s="13"/>
      <c r="I183" s="14"/>
      <c r="J183" s="12"/>
      <c r="K183" s="13"/>
      <c r="L183" s="14"/>
      <c r="M183" s="12"/>
      <c r="N183" s="13"/>
      <c r="O183" s="14"/>
      <c r="P183" s="12">
        <v>17</v>
      </c>
      <c r="Q183" s="13">
        <v>18</v>
      </c>
      <c r="R183" s="7">
        <f t="shared" si="150"/>
        <v>181</v>
      </c>
      <c r="S183" s="12"/>
      <c r="T183" s="13"/>
      <c r="U183" s="14"/>
      <c r="V183" s="12"/>
      <c r="W183" s="13"/>
      <c r="X183" s="14"/>
      <c r="Y183" s="12"/>
      <c r="Z183" s="13"/>
      <c r="AA183" s="14"/>
      <c r="AB183" s="12"/>
      <c r="AC183" s="13"/>
      <c r="AD183" s="7"/>
      <c r="AE183" s="12"/>
      <c r="AF183" s="13"/>
      <c r="AG183" s="13"/>
      <c r="AH183" s="14"/>
      <c r="AI183" s="12"/>
      <c r="AJ183" s="13"/>
      <c r="AK183" s="13"/>
      <c r="AL183" s="14"/>
      <c r="AM183" s="12"/>
      <c r="AN183" s="13"/>
      <c r="AO183" s="13"/>
      <c r="AP183" s="7"/>
      <c r="AQ183" s="12"/>
      <c r="AR183" s="13"/>
      <c r="AS183" s="13"/>
      <c r="AT183" s="14"/>
      <c r="AU183" s="12"/>
      <c r="AV183" s="13"/>
      <c r="AW183" s="13"/>
      <c r="AX183" s="14"/>
      <c r="AY183" s="12"/>
      <c r="AZ183" s="13"/>
      <c r="BA183" s="13"/>
      <c r="BB183" s="14"/>
      <c r="BC183" s="12"/>
      <c r="BD183" s="13"/>
      <c r="BE183" s="13"/>
      <c r="BF183" s="14"/>
      <c r="BG183" s="12"/>
      <c r="BH183" s="13"/>
      <c r="BI183" s="13"/>
      <c r="BJ183" s="14"/>
    </row>
    <row r="184" spans="1:62" ht="15.75" thickBot="1" x14ac:dyDescent="0.3">
      <c r="A184" s="31" t="s">
        <v>200</v>
      </c>
      <c r="B184" s="31" t="s">
        <v>39</v>
      </c>
      <c r="C184" s="31">
        <v>3565</v>
      </c>
      <c r="D184" s="8"/>
      <c r="E184" s="9"/>
      <c r="F184" s="10"/>
      <c r="G184" s="8"/>
      <c r="H184" s="9"/>
      <c r="I184" s="10"/>
      <c r="J184" s="8"/>
      <c r="K184" s="9"/>
      <c r="L184" s="10"/>
      <c r="M184" s="8"/>
      <c r="N184" s="9"/>
      <c r="O184" s="10"/>
      <c r="P184" s="8">
        <v>18</v>
      </c>
      <c r="Q184" s="9">
        <v>18</v>
      </c>
      <c r="R184" s="10">
        <f t="shared" si="150"/>
        <v>175</v>
      </c>
      <c r="S184" s="8"/>
      <c r="T184" s="9"/>
      <c r="U184" s="10"/>
      <c r="V184" s="8"/>
      <c r="W184" s="9"/>
      <c r="X184" s="10"/>
      <c r="Y184" s="8"/>
      <c r="Z184" s="9"/>
      <c r="AA184" s="10"/>
      <c r="AB184" s="8"/>
      <c r="AC184" s="9"/>
      <c r="AD184" s="7"/>
      <c r="AE184" s="8"/>
      <c r="AF184" s="9"/>
      <c r="AG184" s="9"/>
      <c r="AH184" s="10"/>
      <c r="AI184" s="8"/>
      <c r="AJ184" s="9"/>
      <c r="AK184" s="9"/>
      <c r="AL184" s="10"/>
      <c r="AM184" s="8"/>
      <c r="AN184" s="9"/>
      <c r="AO184" s="9"/>
      <c r="AP184" s="7"/>
      <c r="AQ184" s="8"/>
      <c r="AR184" s="9"/>
      <c r="AS184" s="9"/>
      <c r="AT184" s="10"/>
      <c r="AU184" s="8"/>
      <c r="AV184" s="9"/>
      <c r="AW184" s="9"/>
      <c r="AX184" s="10"/>
      <c r="AY184" s="8"/>
      <c r="AZ184" s="9"/>
      <c r="BA184" s="9"/>
      <c r="BB184" s="10"/>
      <c r="BC184" s="8"/>
      <c r="BD184" s="9"/>
      <c r="BE184" s="9"/>
      <c r="BF184" s="10"/>
      <c r="BG184" s="8"/>
      <c r="BH184" s="9"/>
      <c r="BI184" s="9"/>
      <c r="BJ184" s="10"/>
    </row>
    <row r="185" spans="1:62" x14ac:dyDescent="0.25">
      <c r="A185" s="31" t="s">
        <v>205</v>
      </c>
      <c r="B185" s="31" t="s">
        <v>64</v>
      </c>
      <c r="C185" s="31">
        <v>3434</v>
      </c>
      <c r="V185">
        <v>9</v>
      </c>
      <c r="W185">
        <v>10</v>
      </c>
      <c r="X185" s="7">
        <f t="shared" ref="X185" si="151">100+0+(100-TRUNC(V185/W185*100))</f>
        <v>110</v>
      </c>
      <c r="AD185" s="7"/>
    </row>
  </sheetData>
  <mergeCells count="17">
    <mergeCell ref="S1:U1"/>
    <mergeCell ref="D1:F1"/>
    <mergeCell ref="G1:I1"/>
    <mergeCell ref="J1:L1"/>
    <mergeCell ref="M1:O1"/>
    <mergeCell ref="P1:R1"/>
    <mergeCell ref="V1:X1"/>
    <mergeCell ref="AY1:BB1"/>
    <mergeCell ref="AU1:AX1"/>
    <mergeCell ref="AQ1:AT1"/>
    <mergeCell ref="AM1:AP1"/>
    <mergeCell ref="AI1:AL1"/>
    <mergeCell ref="BG1:BJ1"/>
    <mergeCell ref="BC1:BF1"/>
    <mergeCell ref="AE1:AH1"/>
    <mergeCell ref="AB1:AD1"/>
    <mergeCell ref="Y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pane xSplit="5" ySplit="1" topLeftCell="F2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defaultRowHeight="15" x14ac:dyDescent="0.25"/>
  <cols>
    <col min="1" max="1" width="26" bestFit="1" customWidth="1"/>
    <col min="2" max="2" width="7" style="26" bestFit="1" customWidth="1"/>
    <col min="3" max="3" width="7.42578125" style="26" bestFit="1" customWidth="1"/>
    <col min="4" max="4" width="11" customWidth="1"/>
    <col min="5" max="5" width="8" customWidth="1"/>
    <col min="6" max="6" width="13.85546875" customWidth="1"/>
    <col min="7" max="7" width="13.28515625" customWidth="1"/>
    <col min="8" max="8" width="10.7109375" bestFit="1" customWidth="1"/>
    <col min="9" max="9" width="11.28515625" customWidth="1"/>
    <col min="10" max="10" width="13.7109375" customWidth="1"/>
    <col min="11" max="11" width="14.42578125" customWidth="1"/>
    <col min="12" max="12" width="10.7109375" bestFit="1" customWidth="1"/>
    <col min="13" max="13" width="14.85546875" customWidth="1"/>
    <col min="14" max="14" width="20" customWidth="1"/>
    <col min="15" max="15" width="10.42578125" customWidth="1"/>
    <col min="16" max="16" width="10.5703125" customWidth="1"/>
    <col min="17" max="17" width="11" customWidth="1"/>
    <col min="18" max="18" width="10.42578125" customWidth="1"/>
    <col min="19" max="20" width="10.7109375" bestFit="1" customWidth="1"/>
    <col min="21" max="21" width="10.85546875" customWidth="1"/>
    <col min="22" max="22" width="12.28515625" bestFit="1" customWidth="1"/>
  </cols>
  <sheetData>
    <row r="1" spans="1:22" ht="32.25" customHeight="1" thickBot="1" x14ac:dyDescent="0.3">
      <c r="A1" s="44" t="s">
        <v>75</v>
      </c>
      <c r="B1" s="45" t="s">
        <v>19</v>
      </c>
      <c r="C1" s="45" t="s">
        <v>20</v>
      </c>
      <c r="D1" s="46" t="s">
        <v>8</v>
      </c>
      <c r="E1" s="47" t="s">
        <v>96</v>
      </c>
      <c r="F1" s="48" t="s">
        <v>9</v>
      </c>
      <c r="G1" s="48" t="s">
        <v>10</v>
      </c>
      <c r="H1" s="48" t="s">
        <v>11</v>
      </c>
      <c r="I1" s="48" t="s">
        <v>12</v>
      </c>
      <c r="J1" s="48" t="s">
        <v>52</v>
      </c>
      <c r="K1" s="48" t="s">
        <v>13</v>
      </c>
      <c r="L1" s="48" t="s">
        <v>14</v>
      </c>
      <c r="M1" s="48" t="s">
        <v>53</v>
      </c>
      <c r="N1" s="48" t="s">
        <v>54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36"/>
      <c r="B2" s="37"/>
      <c r="C2" s="37"/>
      <c r="D2" s="18"/>
      <c r="E2" s="49"/>
      <c r="F2" s="38"/>
      <c r="G2" s="38"/>
      <c r="H2" s="38"/>
      <c r="I2" s="38"/>
      <c r="J2" s="38"/>
      <c r="K2" s="38"/>
      <c r="L2" s="38"/>
      <c r="M2" s="38"/>
      <c r="N2" s="38"/>
    </row>
    <row r="3" spans="1:22" x14ac:dyDescent="0.25">
      <c r="A3" s="15" t="str">
        <f>puntenberekening!A29</f>
        <v>D'haene Emma</v>
      </c>
      <c r="B3" s="16" t="str">
        <f>puntenberekening!B29</f>
        <v>AZW</v>
      </c>
      <c r="C3" s="16">
        <f>puntenberekening!C29</f>
        <v>1246</v>
      </c>
      <c r="D3" s="6">
        <f t="shared" ref="D3:D34" si="0">COUNTIF(F3:AAB3, "&gt;0")</f>
        <v>5</v>
      </c>
      <c r="E3" s="50">
        <f>SUM(LARGE(F3:AC3,1),LARGE(F3:AC3,2),LARGE(F3:AC3,3),LARGE(F3:AC3,4),LARGE(F3:AC3,5))</f>
        <v>1128</v>
      </c>
      <c r="F3" s="34">
        <v>0</v>
      </c>
      <c r="G3" s="34">
        <f>puntenberekening!I29</f>
        <v>194</v>
      </c>
      <c r="H3" s="34">
        <f>puntenberekening!L29</f>
        <v>0</v>
      </c>
      <c r="I3" s="34">
        <f>puntenberekening!O29</f>
        <v>196</v>
      </c>
      <c r="J3" s="34">
        <f>puntenberekening!R29</f>
        <v>272</v>
      </c>
      <c r="K3" s="34">
        <f>puntenberekening!U29</f>
        <v>222</v>
      </c>
      <c r="L3" s="34">
        <f>puntenberekening!X29</f>
        <v>0</v>
      </c>
      <c r="M3" s="34">
        <f>puntenberekening!AA29</f>
        <v>244</v>
      </c>
      <c r="N3" s="34">
        <v>0</v>
      </c>
    </row>
    <row r="4" spans="1:22" x14ac:dyDescent="0.25">
      <c r="A4" s="15" t="str">
        <f>puntenberekening!A5</f>
        <v>Vansteenkiste Rhune</v>
      </c>
      <c r="B4" s="16" t="str">
        <f>puntenberekening!B5</f>
        <v>FLAC</v>
      </c>
      <c r="C4" s="16">
        <f>puntenberekening!C5</f>
        <v>1915</v>
      </c>
      <c r="D4" s="6">
        <f t="shared" si="0"/>
        <v>8</v>
      </c>
      <c r="E4" s="50">
        <f>SUM(LARGE(F4:AC4,1),LARGE(F4:AC4,2),LARGE(F4:AC4,3),LARGE(F4:AC4,4),LARGE(F4:AC4,5))</f>
        <v>1098</v>
      </c>
      <c r="F4" s="34">
        <f>puntenberekening!F5</f>
        <v>191</v>
      </c>
      <c r="G4" s="34">
        <f>puntenberekening!I5</f>
        <v>198</v>
      </c>
      <c r="H4" s="34">
        <f>puntenberekening!L5</f>
        <v>198</v>
      </c>
      <c r="I4" s="34">
        <f>puntenberekening!O5</f>
        <v>191</v>
      </c>
      <c r="J4" s="34">
        <f>puntenberekening!R5</f>
        <v>269</v>
      </c>
      <c r="K4" s="34">
        <f>puntenberekening!U5</f>
        <v>197</v>
      </c>
      <c r="L4" s="34">
        <f>puntenberekening!X5</f>
        <v>196</v>
      </c>
      <c r="M4" s="34">
        <f>puntenberekening!AA5</f>
        <v>236</v>
      </c>
      <c r="N4" s="34">
        <v>0</v>
      </c>
    </row>
    <row r="5" spans="1:22" x14ac:dyDescent="0.25">
      <c r="A5" s="15" t="str">
        <f>puntenberekening!A31</f>
        <v>Van Laethem Charlotte</v>
      </c>
      <c r="B5" s="16" t="str">
        <f>puntenberekening!B31</f>
        <v>HCO</v>
      </c>
      <c r="C5" s="16">
        <f>puntenberekening!C31</f>
        <v>1164</v>
      </c>
      <c r="D5" s="6">
        <f t="shared" si="0"/>
        <v>5</v>
      </c>
      <c r="E5" s="50">
        <f>SUM(LARGE(F5:AC5,1),LARGE(F5:AC5,2),LARGE(F5:AC5,3),LARGE(F5:AC5,4),LARGE(F5:AC5,5))</f>
        <v>1086</v>
      </c>
      <c r="F5" s="34">
        <v>0</v>
      </c>
      <c r="G5" s="34">
        <f>puntenberekening!I31</f>
        <v>176</v>
      </c>
      <c r="H5" s="34">
        <f>puntenberekening!L31</f>
        <v>186</v>
      </c>
      <c r="I5" s="34">
        <f>puntenberekening!O31</f>
        <v>0</v>
      </c>
      <c r="J5" s="34">
        <f>puntenberekening!R31</f>
        <v>263</v>
      </c>
      <c r="K5" s="34">
        <f>puntenberekening!U31</f>
        <v>212</v>
      </c>
      <c r="L5" s="34">
        <f>puntenberekening!X31</f>
        <v>0</v>
      </c>
      <c r="M5" s="34">
        <f>puntenberekening!AA31</f>
        <v>249</v>
      </c>
      <c r="N5" s="34">
        <v>0</v>
      </c>
    </row>
    <row r="6" spans="1:22" x14ac:dyDescent="0.25">
      <c r="A6" s="15" t="str">
        <f>puntenberekening!A3</f>
        <v>Deleu Femke</v>
      </c>
      <c r="B6" s="16" t="str">
        <f>puntenberekening!B3</f>
        <v>FLAC</v>
      </c>
      <c r="C6" s="16">
        <f>puntenberekening!C3</f>
        <v>906</v>
      </c>
      <c r="D6" s="6">
        <f t="shared" si="0"/>
        <v>6</v>
      </c>
      <c r="E6" s="50">
        <f>SUM(LARGE(F6:N6,1),LARGE(F6:N6,2),LARGE(F6:N6,3),LARGE(F6:N6,4),LARGE(F6:N6,5))</f>
        <v>1065</v>
      </c>
      <c r="F6" s="34">
        <f>puntenberekening!F3</f>
        <v>197</v>
      </c>
      <c r="G6" s="34">
        <f>puntenberekening!I3</f>
        <v>192</v>
      </c>
      <c r="H6" s="34">
        <f>puntenberekening!L3</f>
        <v>180</v>
      </c>
      <c r="I6" s="34">
        <f>puntenberekening!O3</f>
        <v>187</v>
      </c>
      <c r="J6" s="34">
        <f>puntenberekening!R3</f>
        <v>266</v>
      </c>
      <c r="K6" s="34">
        <f>puntenberekening!U3</f>
        <v>0</v>
      </c>
      <c r="L6" s="34">
        <f>puntenberekening!X3</f>
        <v>0</v>
      </c>
      <c r="M6" s="34">
        <f>puntenberekening!AA3</f>
        <v>223</v>
      </c>
      <c r="N6" s="34">
        <v>0</v>
      </c>
    </row>
    <row r="7" spans="1:22" x14ac:dyDescent="0.25">
      <c r="A7" s="15" t="str">
        <f>puntenberekening!A4</f>
        <v>Voet Julie</v>
      </c>
      <c r="B7" s="16" t="str">
        <f>puntenberekening!B4</f>
        <v>FLAC</v>
      </c>
      <c r="C7" s="16">
        <f>puntenberekening!C4</f>
        <v>1642</v>
      </c>
      <c r="D7" s="6">
        <f t="shared" si="0"/>
        <v>6</v>
      </c>
      <c r="E7" s="50">
        <f t="shared" ref="E7:E38" si="1">SUM(LARGE(F7:AC7,1),LARGE(F7:AC7,2),LARGE(F7:AC7,3),LARGE(F7:AC7,4),LARGE(F7:AC7,5))</f>
        <v>1048</v>
      </c>
      <c r="F7" s="34">
        <f>puntenberekening!F4</f>
        <v>194</v>
      </c>
      <c r="G7" s="34">
        <f>puntenberekening!I4</f>
        <v>182</v>
      </c>
      <c r="H7" s="34">
        <f>puntenberekening!L4</f>
        <v>192</v>
      </c>
      <c r="I7" s="34">
        <f>puntenberekening!O4</f>
        <v>182</v>
      </c>
      <c r="J7" s="34">
        <f>puntenberekening!R4</f>
        <v>243</v>
      </c>
      <c r="K7" s="34">
        <f>puntenberekening!U4</f>
        <v>0</v>
      </c>
      <c r="L7" s="34">
        <f>puntenberekening!X4</f>
        <v>0</v>
      </c>
      <c r="M7" s="34">
        <f>puntenberekening!AA4</f>
        <v>237</v>
      </c>
      <c r="N7" s="34">
        <v>0</v>
      </c>
    </row>
    <row r="8" spans="1:22" x14ac:dyDescent="0.25">
      <c r="A8" s="15" t="str">
        <f>puntenberekening!A7</f>
        <v>Breye Rune</v>
      </c>
      <c r="B8" s="16" t="str">
        <f>puntenberekening!B7</f>
        <v>AZW</v>
      </c>
      <c r="C8" s="16">
        <f>puntenberekening!C7</f>
        <v>1240</v>
      </c>
      <c r="D8" s="6">
        <f t="shared" si="0"/>
        <v>7</v>
      </c>
      <c r="E8" s="50">
        <f t="shared" si="1"/>
        <v>981</v>
      </c>
      <c r="F8" s="34">
        <f>puntenberekening!F7</f>
        <v>184</v>
      </c>
      <c r="G8" s="34">
        <f>puntenberekening!I7</f>
        <v>168</v>
      </c>
      <c r="H8" s="34">
        <f>puntenberekening!L7</f>
        <v>155</v>
      </c>
      <c r="I8" s="34">
        <f>puntenberekening!O7</f>
        <v>173</v>
      </c>
      <c r="J8" s="34">
        <f>puntenberekening!R7</f>
        <v>253</v>
      </c>
      <c r="K8" s="34">
        <f>puntenberekening!U7</f>
        <v>0</v>
      </c>
      <c r="L8" s="34">
        <f>puntenberekening!X7</f>
        <v>175</v>
      </c>
      <c r="M8" s="34">
        <f>puntenberekening!AA7</f>
        <v>196</v>
      </c>
      <c r="N8" s="34">
        <v>0</v>
      </c>
    </row>
    <row r="9" spans="1:22" x14ac:dyDescent="0.25">
      <c r="A9" s="15" t="str">
        <f>puntenberekening!A32</f>
        <v>Laenens Kyana</v>
      </c>
      <c r="B9" s="16" t="str">
        <f>puntenberekening!B32</f>
        <v>HCO</v>
      </c>
      <c r="C9" s="16">
        <f>puntenberekening!C32</f>
        <v>1163</v>
      </c>
      <c r="D9" s="6">
        <f t="shared" si="0"/>
        <v>5</v>
      </c>
      <c r="E9" s="50">
        <f t="shared" si="1"/>
        <v>975</v>
      </c>
      <c r="F9" s="34">
        <v>0</v>
      </c>
      <c r="G9" s="34">
        <f>puntenberekening!I32</f>
        <v>174</v>
      </c>
      <c r="H9" s="34">
        <f>puntenberekening!L32</f>
        <v>175</v>
      </c>
      <c r="I9" s="34">
        <f>puntenberekening!O32</f>
        <v>0</v>
      </c>
      <c r="J9" s="34">
        <f>puntenberekening!R32</f>
        <v>246</v>
      </c>
      <c r="K9" s="34">
        <f>puntenberekening!U32</f>
        <v>0</v>
      </c>
      <c r="L9" s="34">
        <f>puntenberekening!X32</f>
        <v>184</v>
      </c>
      <c r="M9" s="34">
        <f>puntenberekening!AA32</f>
        <v>196</v>
      </c>
      <c r="N9" s="34">
        <v>0</v>
      </c>
    </row>
    <row r="10" spans="1:22" x14ac:dyDescent="0.25">
      <c r="A10" s="15" t="str">
        <f>puntenberekening!A30</f>
        <v>Keersse Silke</v>
      </c>
      <c r="B10" s="16" t="str">
        <f>puntenberekening!B30</f>
        <v>MACW</v>
      </c>
      <c r="C10" s="16">
        <f>puntenberekening!C30</f>
        <v>1520</v>
      </c>
      <c r="D10" s="6">
        <f t="shared" si="0"/>
        <v>6</v>
      </c>
      <c r="E10" s="50">
        <f t="shared" si="1"/>
        <v>961</v>
      </c>
      <c r="F10" s="34">
        <v>0</v>
      </c>
      <c r="G10" s="34">
        <f>puntenberekening!I30</f>
        <v>178</v>
      </c>
      <c r="H10" s="34">
        <f>puntenberekening!L30</f>
        <v>172</v>
      </c>
      <c r="I10" s="34">
        <f>puntenberekening!O30</f>
        <v>169</v>
      </c>
      <c r="J10" s="34">
        <f>puntenberekening!R30</f>
        <v>234</v>
      </c>
      <c r="K10" s="34">
        <f>puntenberekening!U30</f>
        <v>0</v>
      </c>
      <c r="L10" s="34">
        <f>puntenberekening!X30</f>
        <v>159</v>
      </c>
      <c r="M10" s="34">
        <f>puntenberekening!AA30</f>
        <v>208</v>
      </c>
      <c r="N10" s="34">
        <v>0</v>
      </c>
    </row>
    <row r="11" spans="1:22" x14ac:dyDescent="0.25">
      <c r="A11" s="15" t="str">
        <f>puntenberekening!A35</f>
        <v>Wastijn Kiara</v>
      </c>
      <c r="B11" s="16" t="str">
        <f>puntenberekening!B35</f>
        <v>AZW</v>
      </c>
      <c r="C11" s="16">
        <f>puntenberekening!C35</f>
        <v>1260</v>
      </c>
      <c r="D11" s="6">
        <f t="shared" si="0"/>
        <v>5</v>
      </c>
      <c r="E11" s="50">
        <f t="shared" si="1"/>
        <v>951</v>
      </c>
      <c r="F11" s="34">
        <v>0</v>
      </c>
      <c r="G11" s="34">
        <f>puntenberekening!I35</f>
        <v>164</v>
      </c>
      <c r="H11" s="34">
        <f>puntenberekening!L35</f>
        <v>166</v>
      </c>
      <c r="I11" s="34">
        <f>puntenberekening!O35</f>
        <v>0</v>
      </c>
      <c r="J11" s="34">
        <f>puntenberekening!R35</f>
        <v>259</v>
      </c>
      <c r="K11" s="34">
        <f>puntenberekening!U35</f>
        <v>0</v>
      </c>
      <c r="L11" s="34">
        <f>puntenberekening!X35</f>
        <v>155</v>
      </c>
      <c r="M11" s="34">
        <f>puntenberekening!AA35</f>
        <v>207</v>
      </c>
      <c r="N11" s="34">
        <v>0</v>
      </c>
    </row>
    <row r="12" spans="1:22" x14ac:dyDescent="0.25">
      <c r="A12" s="15" t="str">
        <f>puntenberekening!A9</f>
        <v>Ryckier Amber</v>
      </c>
      <c r="B12" s="16" t="str">
        <f>puntenberekening!B9</f>
        <v>OB</v>
      </c>
      <c r="C12" s="16">
        <f>puntenberekening!C9</f>
        <v>1400</v>
      </c>
      <c r="D12" s="6">
        <f t="shared" si="0"/>
        <v>7</v>
      </c>
      <c r="E12" s="50">
        <f t="shared" si="1"/>
        <v>927</v>
      </c>
      <c r="F12" s="34">
        <f>puntenberekening!F9</f>
        <v>178</v>
      </c>
      <c r="G12" s="34">
        <f>puntenberekening!I9</f>
        <v>160</v>
      </c>
      <c r="H12" s="34">
        <f>puntenberekening!L9</f>
        <v>169</v>
      </c>
      <c r="I12" s="34">
        <f>puntenberekening!O9</f>
        <v>178</v>
      </c>
      <c r="J12" s="34">
        <f>puntenberekening!R9</f>
        <v>0</v>
      </c>
      <c r="K12" s="34">
        <f>puntenberekening!U9</f>
        <v>174</v>
      </c>
      <c r="L12" s="34">
        <f>puntenberekening!X9</f>
        <v>188</v>
      </c>
      <c r="M12" s="34">
        <f>puntenberekening!AA9</f>
        <v>209</v>
      </c>
      <c r="N12" s="34">
        <v>0</v>
      </c>
    </row>
    <row r="13" spans="1:22" x14ac:dyDescent="0.25">
      <c r="A13" s="15" t="str">
        <f>puntenberekening!A36</f>
        <v>Vander Cruyssen Heike</v>
      </c>
      <c r="B13" s="16" t="str">
        <f>puntenberekening!B36</f>
        <v>AZW</v>
      </c>
      <c r="C13" s="16">
        <f>puntenberekening!C36</f>
        <v>1256</v>
      </c>
      <c r="D13" s="6">
        <f t="shared" si="0"/>
        <v>6</v>
      </c>
      <c r="E13" s="50">
        <f t="shared" si="1"/>
        <v>916</v>
      </c>
      <c r="F13" s="34">
        <v>0</v>
      </c>
      <c r="G13" s="34">
        <f>puntenberekening!I36</f>
        <v>156</v>
      </c>
      <c r="H13" s="34">
        <f>puntenberekening!L36</f>
        <v>152</v>
      </c>
      <c r="I13" s="34">
        <f>puntenberekening!O36</f>
        <v>150</v>
      </c>
      <c r="J13" s="34">
        <f>puntenberekening!R36</f>
        <v>240</v>
      </c>
      <c r="K13" s="34">
        <f>puntenberekening!U36</f>
        <v>0</v>
      </c>
      <c r="L13" s="34">
        <f>puntenberekening!X36</f>
        <v>150</v>
      </c>
      <c r="M13" s="34">
        <f>puntenberekening!AA36</f>
        <v>218</v>
      </c>
      <c r="N13" s="34">
        <v>0</v>
      </c>
    </row>
    <row r="14" spans="1:22" x14ac:dyDescent="0.25">
      <c r="A14" s="15" t="str">
        <f>puntenberekening!A8</f>
        <v>Dequae Nele</v>
      </c>
      <c r="B14" s="16" t="str">
        <f>puntenberekening!B8</f>
        <v>AZW</v>
      </c>
      <c r="C14" s="16">
        <f>puntenberekening!C8</f>
        <v>1243</v>
      </c>
      <c r="D14" s="6">
        <f t="shared" si="0"/>
        <v>5</v>
      </c>
      <c r="E14" s="50">
        <f t="shared" si="1"/>
        <v>898</v>
      </c>
      <c r="F14" s="34">
        <f>puntenberekening!F8</f>
        <v>181</v>
      </c>
      <c r="G14" s="34">
        <f>puntenberekening!I8</f>
        <v>158</v>
      </c>
      <c r="H14" s="34">
        <f>puntenberekening!L8</f>
        <v>158</v>
      </c>
      <c r="I14" s="34">
        <f>puntenberekening!O8</f>
        <v>0</v>
      </c>
      <c r="J14" s="34">
        <f>puntenberekening!R8</f>
        <v>230</v>
      </c>
      <c r="K14" s="34">
        <f>puntenberekening!U8</f>
        <v>0</v>
      </c>
      <c r="L14" s="34">
        <f>puntenberekening!X8</f>
        <v>171</v>
      </c>
      <c r="M14" s="34">
        <v>0</v>
      </c>
      <c r="N14" s="34">
        <v>0</v>
      </c>
    </row>
    <row r="15" spans="1:22" x14ac:dyDescent="0.25">
      <c r="A15" s="15" t="str">
        <f>puntenberekening!A40</f>
        <v>Beirens Fran</v>
      </c>
      <c r="B15" s="16" t="str">
        <f>puntenberekening!B40</f>
        <v>AVR</v>
      </c>
      <c r="C15" s="16">
        <f>puntenberekening!C40</f>
        <v>1012</v>
      </c>
      <c r="D15" s="6">
        <f t="shared" si="0"/>
        <v>5</v>
      </c>
      <c r="E15" s="50">
        <f t="shared" si="1"/>
        <v>873</v>
      </c>
      <c r="F15" s="34">
        <v>0</v>
      </c>
      <c r="G15" s="34">
        <f>puntenberekening!I40</f>
        <v>146</v>
      </c>
      <c r="H15" s="34">
        <f>puntenberekening!L40</f>
        <v>160</v>
      </c>
      <c r="I15" s="34">
        <f>puntenberekening!O40</f>
        <v>160</v>
      </c>
      <c r="J15" s="34">
        <f>puntenberekening!R40</f>
        <v>224</v>
      </c>
      <c r="K15" s="34">
        <f>puntenberekening!U40</f>
        <v>0</v>
      </c>
      <c r="L15" s="34">
        <f>puntenberekening!X40</f>
        <v>0</v>
      </c>
      <c r="M15" s="34">
        <f>puntenberekening!AA40</f>
        <v>183</v>
      </c>
      <c r="N15" s="34">
        <v>0</v>
      </c>
    </row>
    <row r="16" spans="1:22" x14ac:dyDescent="0.25">
      <c r="A16" s="15" t="str">
        <f>puntenberekening!A42</f>
        <v>Andries Jietse</v>
      </c>
      <c r="B16" s="16" t="str">
        <f>puntenberekening!B42</f>
        <v>OB</v>
      </c>
      <c r="C16" s="16">
        <f>puntenberekening!C42</f>
        <v>1027</v>
      </c>
      <c r="D16" s="6">
        <f t="shared" si="0"/>
        <v>5</v>
      </c>
      <c r="E16" s="50">
        <f t="shared" si="1"/>
        <v>866</v>
      </c>
      <c r="F16" s="34">
        <v>0</v>
      </c>
      <c r="G16" s="34">
        <f>puntenberekening!I42</f>
        <v>140</v>
      </c>
      <c r="H16" s="34">
        <f>puntenberekening!L42</f>
        <v>0</v>
      </c>
      <c r="I16" s="34">
        <f>puntenberekening!O42</f>
        <v>155</v>
      </c>
      <c r="J16" s="34">
        <f>puntenberekening!R42</f>
        <v>227</v>
      </c>
      <c r="K16" s="34">
        <f>puntenberekening!U42</f>
        <v>0</v>
      </c>
      <c r="L16" s="34">
        <f>puntenberekening!X42</f>
        <v>146</v>
      </c>
      <c r="M16" s="34">
        <f>puntenberekening!AA42</f>
        <v>198</v>
      </c>
      <c r="N16" s="34">
        <v>0</v>
      </c>
    </row>
    <row r="17" spans="1:14" x14ac:dyDescent="0.25">
      <c r="A17" s="15" t="str">
        <f>puntenberekening!A34</f>
        <v>De Hantsetters Marie</v>
      </c>
      <c r="B17" s="16" t="str">
        <f>puntenberekening!B34</f>
        <v>MACW</v>
      </c>
      <c r="C17" s="16">
        <f>puntenberekening!C34</f>
        <v>1058</v>
      </c>
      <c r="D17" s="6">
        <f t="shared" si="0"/>
        <v>6</v>
      </c>
      <c r="E17" s="50">
        <f t="shared" si="1"/>
        <v>858</v>
      </c>
      <c r="F17" s="34">
        <v>0</v>
      </c>
      <c r="G17" s="34">
        <f>puntenberekening!I34</f>
        <v>166</v>
      </c>
      <c r="H17" s="34">
        <f>puntenberekening!L34</f>
        <v>129</v>
      </c>
      <c r="I17" s="34">
        <f>puntenberekening!O34</f>
        <v>164</v>
      </c>
      <c r="J17" s="34">
        <f>puntenberekening!R34</f>
        <v>205</v>
      </c>
      <c r="K17" s="34">
        <f>puntenberekening!U34</f>
        <v>0</v>
      </c>
      <c r="L17" s="34">
        <f>puntenberekening!X34</f>
        <v>121</v>
      </c>
      <c r="M17" s="34">
        <f>puntenberekening!AA34</f>
        <v>194</v>
      </c>
      <c r="N17" s="34">
        <v>0</v>
      </c>
    </row>
    <row r="18" spans="1:14" x14ac:dyDescent="0.25">
      <c r="A18" s="15" t="str">
        <f>puntenberekening!A14</f>
        <v>Keyngnaert Sanne</v>
      </c>
      <c r="B18" s="16" t="str">
        <f>puntenberekening!B14</f>
        <v>FLAC</v>
      </c>
      <c r="C18" s="16">
        <f>puntenberekening!C14</f>
        <v>908</v>
      </c>
      <c r="D18" s="6">
        <f t="shared" si="0"/>
        <v>8</v>
      </c>
      <c r="E18" s="50">
        <f t="shared" si="1"/>
        <v>853</v>
      </c>
      <c r="F18" s="34">
        <f>puntenberekening!F14</f>
        <v>162</v>
      </c>
      <c r="G18" s="34">
        <f>puntenberekening!I14</f>
        <v>136</v>
      </c>
      <c r="H18" s="34">
        <f>puntenberekening!L14</f>
        <v>146</v>
      </c>
      <c r="I18" s="34">
        <f>puntenberekening!O14</f>
        <v>141</v>
      </c>
      <c r="J18" s="34">
        <f>puntenberekening!R14</f>
        <v>208</v>
      </c>
      <c r="K18" s="34">
        <f>puntenberekening!U14</f>
        <v>164</v>
      </c>
      <c r="L18" s="34">
        <f>puntenberekening!X14</f>
        <v>130</v>
      </c>
      <c r="M18" s="34">
        <f>puntenberekening!AA14</f>
        <v>173</v>
      </c>
      <c r="N18" s="34">
        <v>0</v>
      </c>
    </row>
    <row r="19" spans="1:14" x14ac:dyDescent="0.25">
      <c r="A19" s="15" t="str">
        <f>puntenberekening!A33</f>
        <v>Vanhecke Mien</v>
      </c>
      <c r="B19" s="16" t="str">
        <f>puntenberekening!B33</f>
        <v>AVR</v>
      </c>
      <c r="C19" s="16">
        <f>puntenberekening!C33</f>
        <v>983</v>
      </c>
      <c r="D19" s="6">
        <f t="shared" si="0"/>
        <v>4</v>
      </c>
      <c r="E19" s="50">
        <f t="shared" si="1"/>
        <v>844</v>
      </c>
      <c r="F19" s="34">
        <v>0</v>
      </c>
      <c r="G19" s="34">
        <f>puntenberekening!I33</f>
        <v>170</v>
      </c>
      <c r="H19" s="34">
        <f>puntenberekening!L33</f>
        <v>178</v>
      </c>
      <c r="I19" s="34">
        <f>puntenberekening!O33</f>
        <v>0</v>
      </c>
      <c r="J19" s="34">
        <f>puntenberekening!R33</f>
        <v>256</v>
      </c>
      <c r="K19" s="34">
        <f>puntenberekening!U33</f>
        <v>0</v>
      </c>
      <c r="L19" s="34">
        <v>0</v>
      </c>
      <c r="M19" s="34">
        <f>puntenberekening!AA33</f>
        <v>240</v>
      </c>
      <c r="N19" s="34">
        <v>0</v>
      </c>
    </row>
    <row r="20" spans="1:14" x14ac:dyDescent="0.25">
      <c r="A20" s="15" t="str">
        <f>puntenberekening!A53</f>
        <v>Erard Léonie</v>
      </c>
      <c r="B20" s="16" t="str">
        <f>puntenberekening!B53</f>
        <v>FLAC</v>
      </c>
      <c r="C20" s="16">
        <f>puntenberekening!C53</f>
        <v>1116</v>
      </c>
      <c r="D20" s="6">
        <f t="shared" si="0"/>
        <v>4</v>
      </c>
      <c r="E20" s="50">
        <f t="shared" si="1"/>
        <v>827</v>
      </c>
      <c r="F20" s="34">
        <v>0</v>
      </c>
      <c r="G20" s="34">
        <v>0</v>
      </c>
      <c r="H20" s="34">
        <f>puntenberekening!L53</f>
        <v>163</v>
      </c>
      <c r="I20" s="34">
        <f>puntenberekening!O53</f>
        <v>0</v>
      </c>
      <c r="J20" s="34">
        <f>puntenberekening!R53</f>
        <v>250</v>
      </c>
      <c r="K20" s="34">
        <f>puntenberekening!U53</f>
        <v>0</v>
      </c>
      <c r="L20" s="34">
        <f>puntenberekening!X53</f>
        <v>192</v>
      </c>
      <c r="M20" s="34">
        <f>puntenberekening!AA53</f>
        <v>222</v>
      </c>
      <c r="N20" s="34">
        <v>0</v>
      </c>
    </row>
    <row r="21" spans="1:14" x14ac:dyDescent="0.25">
      <c r="A21" s="15" t="str">
        <f>puntenberekening!A22</f>
        <v>Vandamme Fleur</v>
      </c>
      <c r="B21" s="16" t="str">
        <f>puntenberekening!B22</f>
        <v>FLAC</v>
      </c>
      <c r="C21" s="16">
        <f>puntenberekening!C22</f>
        <v>1415</v>
      </c>
      <c r="D21" s="6">
        <f t="shared" si="0"/>
        <v>8</v>
      </c>
      <c r="E21" s="50">
        <f t="shared" si="1"/>
        <v>783</v>
      </c>
      <c r="F21" s="34">
        <f>puntenberekening!F22</f>
        <v>133</v>
      </c>
      <c r="G21" s="34">
        <f>puntenberekening!I22</f>
        <v>132</v>
      </c>
      <c r="H21" s="34">
        <f>puntenberekening!L22</f>
        <v>132</v>
      </c>
      <c r="I21" s="34">
        <f>puntenberekening!O22</f>
        <v>132</v>
      </c>
      <c r="J21" s="34">
        <f>puntenberekening!R22</f>
        <v>214</v>
      </c>
      <c r="K21" s="34">
        <f>puntenberekening!U22</f>
        <v>142</v>
      </c>
      <c r="L21" s="34">
        <f>puntenberekening!X22</f>
        <v>113</v>
      </c>
      <c r="M21" s="34">
        <f>puntenberekening!AA22</f>
        <v>162</v>
      </c>
      <c r="N21" s="34">
        <v>0</v>
      </c>
    </row>
    <row r="22" spans="1:14" x14ac:dyDescent="0.25">
      <c r="A22" s="15" t="str">
        <f>puntenberekening!A17</f>
        <v>Debruyne Zita</v>
      </c>
      <c r="B22" s="16" t="str">
        <f>puntenberekening!B17</f>
        <v>MACW</v>
      </c>
      <c r="C22" s="16">
        <f>puntenberekening!C17</f>
        <v>1521</v>
      </c>
      <c r="D22" s="6">
        <f t="shared" si="0"/>
        <v>6</v>
      </c>
      <c r="E22" s="50">
        <f t="shared" si="1"/>
        <v>760</v>
      </c>
      <c r="F22" s="34">
        <f>puntenberekening!F17</f>
        <v>149</v>
      </c>
      <c r="G22" s="34">
        <f>puntenberekening!I17</f>
        <v>138</v>
      </c>
      <c r="H22" s="34">
        <f>puntenberekening!L17</f>
        <v>118</v>
      </c>
      <c r="I22" s="34">
        <f>puntenberekening!O17</f>
        <v>137</v>
      </c>
      <c r="J22" s="34">
        <f>puntenberekening!R17</f>
        <v>211</v>
      </c>
      <c r="K22" s="34">
        <f>puntenberekening!U17</f>
        <v>0</v>
      </c>
      <c r="L22" s="34">
        <f>puntenberekening!X17</f>
        <v>125</v>
      </c>
      <c r="M22" s="34">
        <v>0</v>
      </c>
      <c r="N22" s="34">
        <v>0</v>
      </c>
    </row>
    <row r="23" spans="1:14" x14ac:dyDescent="0.25">
      <c r="A23" s="15" t="str">
        <f>puntenberekening!A20</f>
        <v>Goos Mira</v>
      </c>
      <c r="B23" s="16" t="str">
        <f>puntenberekening!B20</f>
        <v>BEHO</v>
      </c>
      <c r="C23" s="16">
        <f>puntenberekening!C20</f>
        <v>1498</v>
      </c>
      <c r="D23" s="6">
        <f t="shared" si="0"/>
        <v>5</v>
      </c>
      <c r="E23" s="50">
        <f t="shared" si="1"/>
        <v>749</v>
      </c>
      <c r="F23" s="34">
        <f>puntenberekening!F20</f>
        <v>139</v>
      </c>
      <c r="G23" s="34">
        <f>puntenberekening!I20</f>
        <v>124</v>
      </c>
      <c r="H23" s="34">
        <f>puntenberekening!L20</f>
        <v>120</v>
      </c>
      <c r="I23" s="34">
        <f>puntenberekening!O20</f>
        <v>0</v>
      </c>
      <c r="J23" s="34">
        <f>puntenberekening!R20</f>
        <v>198</v>
      </c>
      <c r="K23" s="34">
        <f>puntenberekening!U20</f>
        <v>0</v>
      </c>
      <c r="L23" s="34">
        <f>puntenberekening!X20</f>
        <v>0</v>
      </c>
      <c r="M23" s="34">
        <f>puntenberekening!AA20</f>
        <v>168</v>
      </c>
      <c r="N23" s="34">
        <v>0</v>
      </c>
    </row>
    <row r="24" spans="1:14" x14ac:dyDescent="0.25">
      <c r="A24" s="15" t="str">
        <f>puntenberekening!A19</f>
        <v>Verhelst Lotte</v>
      </c>
      <c r="B24" s="16" t="str">
        <f>puntenberekening!B19</f>
        <v>BEHO</v>
      </c>
      <c r="C24" s="16">
        <f>puntenberekening!C19</f>
        <v>1459</v>
      </c>
      <c r="D24" s="6">
        <f t="shared" si="0"/>
        <v>4</v>
      </c>
      <c r="E24" s="50">
        <f t="shared" si="1"/>
        <v>656</v>
      </c>
      <c r="F24" s="34">
        <f>puntenberekening!F19</f>
        <v>142</v>
      </c>
      <c r="G24" s="34">
        <f>puntenberekening!I19</f>
        <v>154</v>
      </c>
      <c r="H24" s="34">
        <f>puntenberekening!L19</f>
        <v>143</v>
      </c>
      <c r="I24" s="34">
        <f>puntenberekening!O19</f>
        <v>0</v>
      </c>
      <c r="J24" s="34">
        <f>puntenberekening!R19</f>
        <v>217</v>
      </c>
      <c r="K24" s="34">
        <f>puntenberekening!U19</f>
        <v>0</v>
      </c>
      <c r="L24" s="34">
        <f>puntenberekening!X19</f>
        <v>0</v>
      </c>
      <c r="M24" s="34">
        <v>0</v>
      </c>
      <c r="N24" s="34">
        <v>0</v>
      </c>
    </row>
    <row r="25" spans="1:14" x14ac:dyDescent="0.25">
      <c r="A25" s="15" t="str">
        <f>puntenberekening!A11</f>
        <v>Derdeyn Nikka</v>
      </c>
      <c r="B25" s="16" t="str">
        <f>puntenberekening!B11</f>
        <v>KKS</v>
      </c>
      <c r="C25" s="16">
        <f>puntenberekening!C11</f>
        <v>1043</v>
      </c>
      <c r="D25" s="6">
        <f t="shared" si="0"/>
        <v>3</v>
      </c>
      <c r="E25" s="50">
        <f t="shared" si="1"/>
        <v>575</v>
      </c>
      <c r="F25" s="34">
        <f>puntenberekening!F11</f>
        <v>171</v>
      </c>
      <c r="G25" s="34">
        <f>puntenberekening!I11</f>
        <v>0</v>
      </c>
      <c r="H25" s="34">
        <f>puntenberekening!L11</f>
        <v>0</v>
      </c>
      <c r="I25" s="34">
        <f>puntenberekening!O11</f>
        <v>0</v>
      </c>
      <c r="J25" s="34">
        <f>puntenberekening!R11</f>
        <v>237</v>
      </c>
      <c r="K25" s="34">
        <f>puntenberekening!U11</f>
        <v>0</v>
      </c>
      <c r="L25" s="34">
        <f>puntenberekening!X11</f>
        <v>167</v>
      </c>
      <c r="M25" s="34">
        <v>0</v>
      </c>
      <c r="N25" s="34">
        <v>0</v>
      </c>
    </row>
    <row r="26" spans="1:14" x14ac:dyDescent="0.25">
      <c r="A26" s="15" t="str">
        <f>puntenberekening!A16</f>
        <v>Danneel Marthe</v>
      </c>
      <c r="B26" s="16" t="str">
        <f>puntenberekening!B16</f>
        <v>FLAC</v>
      </c>
      <c r="C26" s="16">
        <f>puntenberekening!C16</f>
        <v>902</v>
      </c>
      <c r="D26" s="6">
        <f t="shared" si="0"/>
        <v>4</v>
      </c>
      <c r="E26" s="50">
        <f t="shared" si="1"/>
        <v>550</v>
      </c>
      <c r="F26" s="34">
        <f>puntenberekening!F16</f>
        <v>152</v>
      </c>
      <c r="G26" s="34">
        <f>puntenberekening!I16</f>
        <v>0</v>
      </c>
      <c r="H26" s="34">
        <f>puntenberekening!L16</f>
        <v>135</v>
      </c>
      <c r="I26" s="34">
        <f>puntenberekening!O16</f>
        <v>146</v>
      </c>
      <c r="J26" s="34">
        <f>puntenberekening!R16</f>
        <v>0</v>
      </c>
      <c r="K26" s="34">
        <f>puntenberekening!U16</f>
        <v>0</v>
      </c>
      <c r="L26" s="34">
        <f>puntenberekening!X16</f>
        <v>117</v>
      </c>
      <c r="M26" s="34">
        <v>0</v>
      </c>
      <c r="N26" s="34">
        <v>0</v>
      </c>
    </row>
    <row r="27" spans="1:14" x14ac:dyDescent="0.25">
      <c r="A27" s="15" t="str">
        <f>puntenberekening!A47</f>
        <v>Denys Silke</v>
      </c>
      <c r="B27" s="16" t="str">
        <f>puntenberekening!B47</f>
        <v>HCO</v>
      </c>
      <c r="C27" s="16">
        <f>puntenberekening!C47</f>
        <v>1284</v>
      </c>
      <c r="D27" s="6">
        <f t="shared" si="0"/>
        <v>4</v>
      </c>
      <c r="E27" s="50">
        <f t="shared" si="1"/>
        <v>541</v>
      </c>
      <c r="F27" s="34">
        <v>0</v>
      </c>
      <c r="G27" s="34">
        <f>puntenberekening!I47</f>
        <v>114</v>
      </c>
      <c r="H27" s="34">
        <f>puntenberekening!L47</f>
        <v>123</v>
      </c>
      <c r="I27" s="34">
        <f>puntenberekening!O47</f>
        <v>119</v>
      </c>
      <c r="J27" s="34">
        <f>puntenberekening!R47</f>
        <v>185</v>
      </c>
      <c r="K27" s="34">
        <f>puntenberekening!U47</f>
        <v>0</v>
      </c>
      <c r="L27" s="34">
        <f>puntenberekening!X47</f>
        <v>0</v>
      </c>
      <c r="M27" s="34">
        <v>0</v>
      </c>
      <c r="N27" s="34">
        <v>0</v>
      </c>
    </row>
    <row r="28" spans="1:14" x14ac:dyDescent="0.25">
      <c r="A28" s="15" t="str">
        <f>puntenberekening!A13</f>
        <v>Sautier Noriane</v>
      </c>
      <c r="B28" s="16" t="str">
        <f>puntenberekening!B13</f>
        <v>AZW</v>
      </c>
      <c r="C28" s="16">
        <f>puntenberekening!C13</f>
        <v>1252</v>
      </c>
      <c r="D28" s="6">
        <f t="shared" si="0"/>
        <v>3</v>
      </c>
      <c r="E28" s="50">
        <f t="shared" si="1"/>
        <v>500</v>
      </c>
      <c r="F28" s="34">
        <f>puntenberekening!F13</f>
        <v>165</v>
      </c>
      <c r="G28" s="34">
        <f>puntenberekening!I13</f>
        <v>0</v>
      </c>
      <c r="H28" s="34">
        <f>puntenberekening!L13</f>
        <v>140</v>
      </c>
      <c r="I28" s="34">
        <f>puntenberekening!O13</f>
        <v>0</v>
      </c>
      <c r="J28" s="34">
        <f>puntenberekening!R13</f>
        <v>195</v>
      </c>
      <c r="K28" s="34">
        <f>puntenberekening!U13</f>
        <v>0</v>
      </c>
      <c r="L28" s="34">
        <f>puntenberekening!X13</f>
        <v>0</v>
      </c>
      <c r="M28" s="34">
        <v>0</v>
      </c>
      <c r="N28" s="34">
        <v>0</v>
      </c>
    </row>
    <row r="29" spans="1:14" s="26" customFormat="1" x14ac:dyDescent="0.25">
      <c r="A29" s="15" t="str">
        <f>puntenberekening!A54</f>
        <v>Deraedt Lara</v>
      </c>
      <c r="B29" s="16" t="str">
        <f>puntenberekening!B54</f>
        <v>KKS</v>
      </c>
      <c r="C29" s="16">
        <f>puntenberekening!C54</f>
        <v>1276</v>
      </c>
      <c r="D29" s="6">
        <f t="shared" si="0"/>
        <v>3</v>
      </c>
      <c r="E29" s="50">
        <f t="shared" si="1"/>
        <v>492</v>
      </c>
      <c r="F29" s="34">
        <v>0</v>
      </c>
      <c r="G29" s="34">
        <v>0</v>
      </c>
      <c r="H29" s="34">
        <f>puntenberekening!L54</f>
        <v>149</v>
      </c>
      <c r="I29" s="34">
        <f>puntenberekening!O54</f>
        <v>0</v>
      </c>
      <c r="J29" s="34">
        <f>puntenberekening!R54</f>
        <v>201</v>
      </c>
      <c r="K29" s="34">
        <f>puntenberekening!U54</f>
        <v>0</v>
      </c>
      <c r="L29" s="34">
        <f>puntenberekening!X54</f>
        <v>142</v>
      </c>
      <c r="M29" s="34">
        <v>0</v>
      </c>
      <c r="N29" s="34">
        <v>0</v>
      </c>
    </row>
    <row r="30" spans="1:14" s="26" customFormat="1" x14ac:dyDescent="0.25">
      <c r="A30" s="15" t="str">
        <f>puntenberekening!A23</f>
        <v>Dekervel Eva</v>
      </c>
      <c r="B30" s="16" t="str">
        <f>puntenberekening!B23</f>
        <v>FLAC</v>
      </c>
      <c r="C30" s="16">
        <f>puntenberekening!C23</f>
        <v>905</v>
      </c>
      <c r="D30" s="6">
        <f t="shared" si="0"/>
        <v>4</v>
      </c>
      <c r="E30" s="50">
        <f t="shared" si="1"/>
        <v>481</v>
      </c>
      <c r="F30" s="34">
        <f>puntenberekening!F23</f>
        <v>126</v>
      </c>
      <c r="G30" s="34">
        <f>puntenberekening!I23</f>
        <v>126</v>
      </c>
      <c r="H30" s="34">
        <f>puntenberekening!L23</f>
        <v>106</v>
      </c>
      <c r="I30" s="34">
        <f>puntenberekening!O23</f>
        <v>123</v>
      </c>
      <c r="J30" s="34">
        <f>puntenberekening!R23</f>
        <v>0</v>
      </c>
      <c r="K30" s="34">
        <f>puntenberekening!U23</f>
        <v>0</v>
      </c>
      <c r="L30" s="34">
        <f>puntenberekening!X23</f>
        <v>0</v>
      </c>
      <c r="M30" s="34">
        <v>0</v>
      </c>
      <c r="N30" s="34">
        <v>0</v>
      </c>
    </row>
    <row r="31" spans="1:14" s="26" customFormat="1" x14ac:dyDescent="0.25">
      <c r="A31" s="15" t="str">
        <f>puntenberekening!A56</f>
        <v>Vandenberghe Tina</v>
      </c>
      <c r="B31" s="16" t="str">
        <f>puntenberekening!B56</f>
        <v>FLAC</v>
      </c>
      <c r="C31" s="16">
        <f>puntenberekening!C56</f>
        <v>1454</v>
      </c>
      <c r="D31" s="6">
        <f t="shared" si="0"/>
        <v>3</v>
      </c>
      <c r="E31" s="50">
        <f t="shared" si="1"/>
        <v>431</v>
      </c>
      <c r="F31" s="34">
        <v>0</v>
      </c>
      <c r="G31" s="34">
        <v>0</v>
      </c>
      <c r="H31" s="34">
        <f>puntenberekening!L56</f>
        <v>115</v>
      </c>
      <c r="I31" s="34">
        <f>puntenberekening!O56</f>
        <v>128</v>
      </c>
      <c r="J31" s="34">
        <f>puntenberekening!R56</f>
        <v>188</v>
      </c>
      <c r="K31" s="34">
        <f>puntenberekening!U56</f>
        <v>0</v>
      </c>
      <c r="L31" s="34">
        <f>puntenberekening!X56</f>
        <v>0</v>
      </c>
      <c r="M31" s="34">
        <v>0</v>
      </c>
      <c r="N31" s="34">
        <v>0</v>
      </c>
    </row>
    <row r="32" spans="1:14" s="26" customFormat="1" x14ac:dyDescent="0.25">
      <c r="A32" s="15" t="str">
        <f>puntenberekening!A12</f>
        <v>Vandenabeele Indra</v>
      </c>
      <c r="B32" s="16" t="str">
        <f>puntenberekening!B12</f>
        <v>FLAC</v>
      </c>
      <c r="C32" s="16">
        <f>puntenberekening!C12</f>
        <v>1264</v>
      </c>
      <c r="D32" s="6">
        <f t="shared" si="0"/>
        <v>3</v>
      </c>
      <c r="E32" s="50">
        <f t="shared" si="1"/>
        <v>422</v>
      </c>
      <c r="F32" s="34">
        <f>puntenberekening!F12</f>
        <v>168</v>
      </c>
      <c r="G32" s="34">
        <f>puntenberekening!I12</f>
        <v>142</v>
      </c>
      <c r="H32" s="34">
        <f>puntenberekening!L12</f>
        <v>112</v>
      </c>
      <c r="I32" s="34">
        <f>puntenberekening!O12</f>
        <v>0</v>
      </c>
      <c r="J32" s="34">
        <f>puntenberekening!R12</f>
        <v>0</v>
      </c>
      <c r="K32" s="34">
        <f>puntenberekening!U12</f>
        <v>0</v>
      </c>
      <c r="L32" s="34">
        <f>puntenberekening!X12</f>
        <v>0</v>
      </c>
      <c r="M32" s="34">
        <v>0</v>
      </c>
      <c r="N32" s="34">
        <v>0</v>
      </c>
    </row>
    <row r="33" spans="1:14" s="26" customFormat="1" x14ac:dyDescent="0.25">
      <c r="A33" s="15" t="str">
        <f>puntenberekening!A51</f>
        <v>Lamond Flore</v>
      </c>
      <c r="B33" s="16" t="str">
        <f>puntenberekening!B51</f>
        <v>FLAC</v>
      </c>
      <c r="C33" s="16">
        <f>puntenberekening!C51</f>
        <v>911</v>
      </c>
      <c r="D33" s="6">
        <f t="shared" si="0"/>
        <v>4</v>
      </c>
      <c r="E33" s="50">
        <f t="shared" si="1"/>
        <v>416</v>
      </c>
      <c r="F33" s="34">
        <v>0</v>
      </c>
      <c r="G33" s="34">
        <f>puntenberekening!I51</f>
        <v>102</v>
      </c>
      <c r="H33" s="34">
        <f>puntenberekening!L51</f>
        <v>100</v>
      </c>
      <c r="I33" s="34">
        <f>puntenberekening!O51</f>
        <v>114</v>
      </c>
      <c r="J33" s="34">
        <f>puntenberekening!R51</f>
        <v>0</v>
      </c>
      <c r="K33" s="34">
        <f>puntenberekening!U51</f>
        <v>0</v>
      </c>
      <c r="L33" s="34">
        <f>puntenberekening!X51</f>
        <v>100</v>
      </c>
      <c r="M33" s="34">
        <v>0</v>
      </c>
      <c r="N33" s="34">
        <v>0</v>
      </c>
    </row>
    <row r="34" spans="1:14" s="26" customFormat="1" x14ac:dyDescent="0.25">
      <c r="A34" s="15" t="str">
        <f>puntenberekening!A41</f>
        <v>Alleweireld Nena</v>
      </c>
      <c r="B34" s="16" t="str">
        <f>puntenberekening!B41</f>
        <v>MACW</v>
      </c>
      <c r="C34" s="16">
        <f>puntenberekening!C41</f>
        <v>1519</v>
      </c>
      <c r="D34" s="6">
        <f t="shared" si="0"/>
        <v>2</v>
      </c>
      <c r="E34" s="50">
        <f t="shared" si="1"/>
        <v>365</v>
      </c>
      <c r="F34" s="34">
        <v>0</v>
      </c>
      <c r="G34" s="34">
        <f>puntenberekening!I41</f>
        <v>144</v>
      </c>
      <c r="H34" s="34">
        <f>puntenberekening!L41</f>
        <v>0</v>
      </c>
      <c r="I34" s="34">
        <f>puntenberekening!O41</f>
        <v>0</v>
      </c>
      <c r="J34" s="34">
        <f>puntenberekening!R41</f>
        <v>221</v>
      </c>
      <c r="K34" s="34">
        <f>puntenberekening!U41</f>
        <v>0</v>
      </c>
      <c r="L34" s="34">
        <f>puntenberekening!X41</f>
        <v>0</v>
      </c>
      <c r="M34" s="34">
        <v>0</v>
      </c>
      <c r="N34" s="34">
        <v>0</v>
      </c>
    </row>
    <row r="35" spans="1:14" s="26" customFormat="1" x14ac:dyDescent="0.25">
      <c r="A35" s="15" t="str">
        <f>puntenberekening!A43</f>
        <v>Deslé Suzanne</v>
      </c>
      <c r="B35" s="16" t="str">
        <f>puntenberekening!B43</f>
        <v>AZW</v>
      </c>
      <c r="C35" s="16">
        <f>puntenberekening!C43</f>
        <v>1244</v>
      </c>
      <c r="D35" s="6">
        <f t="shared" ref="D35:D60" si="2">COUNTIF(F35:AAB35, "&gt;0")</f>
        <v>2</v>
      </c>
      <c r="E35" s="50">
        <f t="shared" si="1"/>
        <v>314</v>
      </c>
      <c r="F35" s="34">
        <v>0</v>
      </c>
      <c r="G35" s="34">
        <f>puntenberekening!I43</f>
        <v>122</v>
      </c>
      <c r="H35" s="34">
        <f>puntenberekening!L43</f>
        <v>0</v>
      </c>
      <c r="I35" s="34">
        <f>puntenberekening!O43</f>
        <v>0</v>
      </c>
      <c r="J35" s="34">
        <f>puntenberekening!R43</f>
        <v>192</v>
      </c>
      <c r="K35" s="34">
        <f>puntenberekening!U43</f>
        <v>0</v>
      </c>
      <c r="L35" s="34">
        <f>puntenberekening!X43</f>
        <v>0</v>
      </c>
      <c r="M35" s="34">
        <v>0</v>
      </c>
      <c r="N35" s="34">
        <v>0</v>
      </c>
    </row>
    <row r="36" spans="1:14" s="26" customFormat="1" x14ac:dyDescent="0.25">
      <c r="A36" s="15" t="str">
        <f>puntenberekening!A10</f>
        <v>Speeleveld Laura</v>
      </c>
      <c r="B36" s="16" t="str">
        <f>puntenberekening!B10</f>
        <v>AZW</v>
      </c>
      <c r="C36" s="16">
        <f>puntenberekening!C10</f>
        <v>1253</v>
      </c>
      <c r="D36" s="6">
        <f t="shared" si="2"/>
        <v>2</v>
      </c>
      <c r="E36" s="50">
        <f t="shared" si="1"/>
        <v>309</v>
      </c>
      <c r="F36" s="34">
        <f>puntenberekening!F10</f>
        <v>175</v>
      </c>
      <c r="G36" s="34">
        <f>puntenberekening!I10</f>
        <v>0</v>
      </c>
      <c r="H36" s="34">
        <f>puntenberekening!L10</f>
        <v>0</v>
      </c>
      <c r="I36" s="34">
        <f>puntenberekening!O10</f>
        <v>0</v>
      </c>
      <c r="J36" s="34">
        <f>puntenberekening!R10</f>
        <v>0</v>
      </c>
      <c r="K36" s="34">
        <f>puntenberekening!U10</f>
        <v>0</v>
      </c>
      <c r="L36" s="34">
        <f>puntenberekening!X10</f>
        <v>134</v>
      </c>
      <c r="M36" s="34">
        <v>0</v>
      </c>
      <c r="N36" s="34">
        <v>0</v>
      </c>
    </row>
    <row r="37" spans="1:14" s="26" customFormat="1" x14ac:dyDescent="0.25">
      <c r="A37" s="15" t="str">
        <f>puntenberekening!A44</f>
        <v>Dieryck Birgit</v>
      </c>
      <c r="B37" s="16" t="str">
        <f>puntenberekening!B44</f>
        <v>FLAC</v>
      </c>
      <c r="C37" s="16">
        <f>puntenberekening!C44</f>
        <v>907</v>
      </c>
      <c r="D37" s="6">
        <f t="shared" si="2"/>
        <v>2</v>
      </c>
      <c r="E37" s="50">
        <f t="shared" si="1"/>
        <v>302</v>
      </c>
      <c r="F37" s="34">
        <v>0</v>
      </c>
      <c r="G37" s="34">
        <f>puntenberekening!I44</f>
        <v>120</v>
      </c>
      <c r="H37" s="34">
        <f>puntenberekening!L44</f>
        <v>0</v>
      </c>
      <c r="I37" s="34">
        <f>puntenberekening!O44</f>
        <v>0</v>
      </c>
      <c r="J37" s="34">
        <f>puntenberekening!R44</f>
        <v>182</v>
      </c>
      <c r="K37" s="34">
        <f>puntenberekening!U44</f>
        <v>0</v>
      </c>
      <c r="L37" s="34">
        <f>puntenberekening!X44</f>
        <v>0</v>
      </c>
      <c r="M37" s="34">
        <v>0</v>
      </c>
      <c r="N37" s="34">
        <v>0</v>
      </c>
    </row>
    <row r="38" spans="1:14" s="26" customFormat="1" x14ac:dyDescent="0.25">
      <c r="A38" s="15" t="str">
        <f>puntenberekening!A50</f>
        <v>Demeester Eline</v>
      </c>
      <c r="B38" s="16" t="str">
        <f>puntenberekening!B50</f>
        <v>MACW</v>
      </c>
      <c r="C38" s="16">
        <f>puntenberekening!C50</f>
        <v>1469</v>
      </c>
      <c r="D38" s="6">
        <f t="shared" si="2"/>
        <v>2</v>
      </c>
      <c r="E38" s="50">
        <f t="shared" si="1"/>
        <v>283</v>
      </c>
      <c r="F38" s="34">
        <v>0</v>
      </c>
      <c r="G38" s="34">
        <f>puntenberekening!I50</f>
        <v>104</v>
      </c>
      <c r="H38" s="34">
        <f>puntenberekening!L50</f>
        <v>0</v>
      </c>
      <c r="I38" s="34">
        <f>puntenberekening!O50</f>
        <v>0</v>
      </c>
      <c r="J38" s="34">
        <f>puntenberekening!R50</f>
        <v>179</v>
      </c>
      <c r="K38" s="34">
        <f>puntenberekening!U50</f>
        <v>0</v>
      </c>
      <c r="L38" s="34">
        <f>puntenberekening!X50</f>
        <v>0</v>
      </c>
      <c r="M38" s="34">
        <v>0</v>
      </c>
      <c r="N38" s="34">
        <v>0</v>
      </c>
    </row>
    <row r="39" spans="1:14" s="26" customFormat="1" x14ac:dyDescent="0.25">
      <c r="A39" s="15" t="str">
        <f>puntenberekening!A52</f>
        <v>De Visch Hannah</v>
      </c>
      <c r="B39" s="16" t="str">
        <f>puntenberekening!B52</f>
        <v>MACW</v>
      </c>
      <c r="C39" s="16">
        <f>puntenberekening!C52</f>
        <v>1468</v>
      </c>
      <c r="D39" s="6">
        <f t="shared" si="2"/>
        <v>2</v>
      </c>
      <c r="E39" s="50">
        <f t="shared" ref="E39:E60" si="3">SUM(LARGE(F39:AC39,1),LARGE(F39:AC39,2),LARGE(F39:AC39,3),LARGE(F39:AC39,4),LARGE(F39:AC39,5))</f>
        <v>275</v>
      </c>
      <c r="F39" s="34">
        <v>0</v>
      </c>
      <c r="G39" s="34">
        <f>puntenberekening!I52</f>
        <v>100</v>
      </c>
      <c r="H39" s="34">
        <f>puntenberekening!L52</f>
        <v>0</v>
      </c>
      <c r="I39" s="34">
        <f>puntenberekening!O52</f>
        <v>0</v>
      </c>
      <c r="J39" s="34">
        <f>puntenberekening!R52</f>
        <v>175</v>
      </c>
      <c r="K39" s="34">
        <f>puntenberekening!U52</f>
        <v>0</v>
      </c>
      <c r="L39" s="34">
        <f>puntenberekening!X52</f>
        <v>0</v>
      </c>
      <c r="M39" s="34">
        <v>0</v>
      </c>
      <c r="N39" s="34">
        <v>0</v>
      </c>
    </row>
    <row r="40" spans="1:14" s="26" customFormat="1" x14ac:dyDescent="0.25">
      <c r="A40" s="15" t="str">
        <f>puntenberekening!A21</f>
        <v>Verbeke Margit</v>
      </c>
      <c r="B40" s="16" t="str">
        <f>puntenberekening!B21</f>
        <v>FLAC</v>
      </c>
      <c r="C40" s="16">
        <f>puntenberekening!C21</f>
        <v>1804</v>
      </c>
      <c r="D40" s="6">
        <f t="shared" si="2"/>
        <v>2</v>
      </c>
      <c r="E40" s="50">
        <f t="shared" si="3"/>
        <v>270</v>
      </c>
      <c r="F40" s="34">
        <f>puntenberekening!F21</f>
        <v>136</v>
      </c>
      <c r="G40" s="34">
        <f>puntenberekening!I21</f>
        <v>134</v>
      </c>
      <c r="H40" s="34">
        <f>puntenberekening!L21</f>
        <v>0</v>
      </c>
      <c r="I40" s="34">
        <f>puntenberekening!O21</f>
        <v>0</v>
      </c>
      <c r="J40" s="34">
        <f>puntenberekening!R21</f>
        <v>0</v>
      </c>
      <c r="K40" s="34">
        <f>puntenberekening!U21</f>
        <v>0</v>
      </c>
      <c r="L40" s="34">
        <f>puntenberekening!X21</f>
        <v>0</v>
      </c>
      <c r="M40" s="34">
        <v>0</v>
      </c>
      <c r="N40" s="34">
        <v>0</v>
      </c>
    </row>
    <row r="41" spans="1:14" s="26" customFormat="1" x14ac:dyDescent="0.25">
      <c r="A41" s="15" t="str">
        <f>puntenberekening!A24</f>
        <v>Verzelen Axelle</v>
      </c>
      <c r="B41" s="16" t="str">
        <f>puntenberekening!B24</f>
        <v>AZW</v>
      </c>
      <c r="C41" s="16">
        <f>puntenberekening!C24</f>
        <v>1259</v>
      </c>
      <c r="D41" s="6">
        <f t="shared" si="2"/>
        <v>2</v>
      </c>
      <c r="E41" s="50">
        <f t="shared" si="3"/>
        <v>232</v>
      </c>
      <c r="F41" s="34">
        <f>puntenberekening!F24</f>
        <v>123</v>
      </c>
      <c r="G41" s="34">
        <f>puntenberekening!I24</f>
        <v>0</v>
      </c>
      <c r="H41" s="34">
        <f>puntenberekening!L24</f>
        <v>0</v>
      </c>
      <c r="I41" s="34">
        <f>puntenberekening!O24</f>
        <v>0</v>
      </c>
      <c r="J41" s="34">
        <f>puntenberekening!R24</f>
        <v>0</v>
      </c>
      <c r="K41" s="34">
        <f>puntenberekening!U24</f>
        <v>0</v>
      </c>
      <c r="L41" s="34">
        <f>puntenberekening!X24</f>
        <v>109</v>
      </c>
      <c r="M41" s="34">
        <v>0</v>
      </c>
      <c r="N41" s="34">
        <v>0</v>
      </c>
    </row>
    <row r="42" spans="1:14" s="26" customFormat="1" x14ac:dyDescent="0.25">
      <c r="A42" s="15" t="str">
        <f>puntenberekening!A58</f>
        <v>Goeman Jara</v>
      </c>
      <c r="B42" s="16" t="str">
        <f>puntenberekening!B58</f>
        <v>FLAC</v>
      </c>
      <c r="C42" s="16">
        <f>puntenberekening!C58</f>
        <v>1033</v>
      </c>
      <c r="D42" s="6">
        <f t="shared" si="2"/>
        <v>2</v>
      </c>
      <c r="E42" s="50">
        <f t="shared" si="3"/>
        <v>213</v>
      </c>
      <c r="F42" s="34">
        <v>0</v>
      </c>
      <c r="G42" s="34">
        <v>0</v>
      </c>
      <c r="H42" s="34">
        <f>puntenberekening!L58</f>
        <v>103</v>
      </c>
      <c r="I42" s="34">
        <f>puntenberekening!O58</f>
        <v>110</v>
      </c>
      <c r="J42" s="34">
        <f>puntenberekening!R58</f>
        <v>0</v>
      </c>
      <c r="K42" s="34">
        <f>puntenberekening!U58</f>
        <v>0</v>
      </c>
      <c r="L42" s="34">
        <f>puntenberekening!X58</f>
        <v>0</v>
      </c>
      <c r="M42" s="34">
        <v>0</v>
      </c>
      <c r="N42" s="34">
        <v>0</v>
      </c>
    </row>
    <row r="43" spans="1:14" s="26" customFormat="1" x14ac:dyDescent="0.25">
      <c r="A43" s="15" t="str">
        <f>puntenberekening!A27</f>
        <v>Rafaa Fauve</v>
      </c>
      <c r="B43" s="16" t="str">
        <f>puntenberekening!B27</f>
        <v>FLAC</v>
      </c>
      <c r="C43" s="16">
        <f>puntenberekening!C27</f>
        <v>985</v>
      </c>
      <c r="D43" s="6">
        <f t="shared" si="2"/>
        <v>2</v>
      </c>
      <c r="E43" s="50">
        <f t="shared" si="3"/>
        <v>210</v>
      </c>
      <c r="F43" s="34">
        <f>puntenberekening!F27</f>
        <v>110</v>
      </c>
      <c r="G43" s="34">
        <f>puntenberekening!I27</f>
        <v>0</v>
      </c>
      <c r="H43" s="34">
        <f>puntenberekening!L27</f>
        <v>0</v>
      </c>
      <c r="I43" s="34">
        <f>puntenberekening!O27</f>
        <v>100</v>
      </c>
      <c r="J43" s="34">
        <f>puntenberekening!R27</f>
        <v>0</v>
      </c>
      <c r="K43" s="34">
        <f>puntenberekening!U27</f>
        <v>0</v>
      </c>
      <c r="L43" s="34">
        <f>puntenberekening!X27</f>
        <v>0</v>
      </c>
      <c r="M43" s="34">
        <v>0</v>
      </c>
      <c r="N43" s="34">
        <v>0</v>
      </c>
    </row>
    <row r="44" spans="1:14" s="26" customFormat="1" x14ac:dyDescent="0.25">
      <c r="A44" s="15" t="str">
        <f>puntenberekening!A6</f>
        <v>Luyssen Liesl</v>
      </c>
      <c r="B44" s="16" t="str">
        <f>puntenberekening!B6</f>
        <v>AZW</v>
      </c>
      <c r="C44" s="16">
        <f>puntenberekening!C6</f>
        <v>1250</v>
      </c>
      <c r="D44" s="6">
        <f t="shared" si="2"/>
        <v>1</v>
      </c>
      <c r="E44" s="50">
        <f t="shared" si="3"/>
        <v>188</v>
      </c>
      <c r="F44" s="34">
        <f>puntenberekening!F6</f>
        <v>188</v>
      </c>
      <c r="G44" s="34">
        <f>puntenberekening!I6</f>
        <v>0</v>
      </c>
      <c r="H44" s="34">
        <f>puntenberekening!L6</f>
        <v>0</v>
      </c>
      <c r="I44" s="34">
        <f>puntenberekening!O6</f>
        <v>0</v>
      </c>
      <c r="J44" s="34">
        <f>puntenberekening!R6</f>
        <v>0</v>
      </c>
      <c r="K44" s="34">
        <f>puntenberekening!U6</f>
        <v>0</v>
      </c>
      <c r="L44" s="34">
        <f>puntenberekening!X6</f>
        <v>0</v>
      </c>
      <c r="M44" s="34">
        <v>0</v>
      </c>
      <c r="N44" s="34">
        <v>0</v>
      </c>
    </row>
    <row r="45" spans="1:14" s="26" customFormat="1" x14ac:dyDescent="0.25">
      <c r="A45" s="15" t="str">
        <f>puntenberekening!A15</f>
        <v>Van Assche Elise</v>
      </c>
      <c r="B45" s="16" t="str">
        <f>puntenberekening!B15</f>
        <v>AZW</v>
      </c>
      <c r="C45" s="16">
        <f>puntenberekening!C15</f>
        <v>1254</v>
      </c>
      <c r="D45" s="6">
        <f t="shared" si="2"/>
        <v>1</v>
      </c>
      <c r="E45" s="50">
        <f t="shared" si="3"/>
        <v>159</v>
      </c>
      <c r="F45" s="34">
        <f>puntenberekening!F15</f>
        <v>159</v>
      </c>
      <c r="G45" s="34">
        <f>puntenberekening!I15</f>
        <v>0</v>
      </c>
      <c r="H45" s="34">
        <f>puntenberekening!L15</f>
        <v>0</v>
      </c>
      <c r="I45" s="34">
        <f>puntenberekening!O15</f>
        <v>0</v>
      </c>
      <c r="J45" s="34">
        <f>puntenberekening!R15</f>
        <v>0</v>
      </c>
      <c r="K45" s="34">
        <f>puntenberekening!U15</f>
        <v>0</v>
      </c>
      <c r="L45" s="34">
        <f>puntenberekening!X15</f>
        <v>0</v>
      </c>
      <c r="M45" s="34">
        <v>0</v>
      </c>
      <c r="N45" s="34">
        <v>0</v>
      </c>
    </row>
    <row r="46" spans="1:14" s="26" customFormat="1" x14ac:dyDescent="0.25">
      <c r="A46" s="15" t="str">
        <f>puntenberekening!A37</f>
        <v>Lingier Trui</v>
      </c>
      <c r="B46" s="16" t="str">
        <f>puntenberekening!B37</f>
        <v>HCO</v>
      </c>
      <c r="C46" s="16">
        <f>puntenberekening!C37</f>
        <v>1165</v>
      </c>
      <c r="D46" s="6">
        <f t="shared" si="2"/>
        <v>1</v>
      </c>
      <c r="E46" s="50">
        <f t="shared" si="3"/>
        <v>152</v>
      </c>
      <c r="F46" s="34">
        <v>0</v>
      </c>
      <c r="G46" s="34">
        <f>puntenberekening!I37</f>
        <v>152</v>
      </c>
      <c r="H46" s="34">
        <f>puntenberekening!L37</f>
        <v>0</v>
      </c>
      <c r="I46" s="34">
        <f>puntenberekening!O37</f>
        <v>0</v>
      </c>
      <c r="J46" s="34">
        <f>puntenberekening!R37</f>
        <v>0</v>
      </c>
      <c r="K46" s="34">
        <f>puntenberekening!U37</f>
        <v>0</v>
      </c>
      <c r="L46" s="34">
        <f>puntenberekening!X37</f>
        <v>0</v>
      </c>
      <c r="M46" s="34">
        <v>0</v>
      </c>
      <c r="N46" s="34">
        <v>0</v>
      </c>
    </row>
    <row r="47" spans="1:14" s="26" customFormat="1" x14ac:dyDescent="0.25">
      <c r="A47" s="15" t="str">
        <f>puntenberekening!A38</f>
        <v>Danneel Elisa</v>
      </c>
      <c r="B47" s="16" t="str">
        <f>puntenberekening!B38</f>
        <v>HCO</v>
      </c>
      <c r="C47" s="16">
        <f>puntenberekening!C38</f>
        <v>1273</v>
      </c>
      <c r="D47" s="6">
        <f t="shared" si="2"/>
        <v>1</v>
      </c>
      <c r="E47" s="50">
        <f t="shared" si="3"/>
        <v>150</v>
      </c>
      <c r="F47" s="34">
        <v>0</v>
      </c>
      <c r="G47" s="34">
        <f>puntenberekening!I38</f>
        <v>150</v>
      </c>
      <c r="H47" s="34">
        <f>puntenberekening!L38</f>
        <v>0</v>
      </c>
      <c r="I47" s="34">
        <f>puntenberekening!O38</f>
        <v>0</v>
      </c>
      <c r="J47" s="34">
        <f>puntenberekening!R38</f>
        <v>0</v>
      </c>
      <c r="K47" s="34">
        <f>puntenberekening!U38</f>
        <v>0</v>
      </c>
      <c r="L47" s="34">
        <f>puntenberekening!X38</f>
        <v>0</v>
      </c>
      <c r="M47" s="34">
        <v>0</v>
      </c>
      <c r="N47" s="34">
        <v>0</v>
      </c>
    </row>
    <row r="48" spans="1:14" s="26" customFormat="1" x14ac:dyDescent="0.25">
      <c r="A48" s="15" t="str">
        <f>puntenberekening!A39</f>
        <v>Duponselle Lore</v>
      </c>
      <c r="B48" s="16" t="str">
        <f>puntenberekening!B39</f>
        <v>AVR</v>
      </c>
      <c r="C48" s="16">
        <f>puntenberekening!C39</f>
        <v>1236</v>
      </c>
      <c r="D48" s="6">
        <f t="shared" si="2"/>
        <v>1</v>
      </c>
      <c r="E48" s="50">
        <f t="shared" si="3"/>
        <v>148</v>
      </c>
      <c r="F48" s="34">
        <v>0</v>
      </c>
      <c r="G48" s="34">
        <f>puntenberekening!I39</f>
        <v>148</v>
      </c>
      <c r="H48" s="34">
        <f>puntenberekening!L39</f>
        <v>0</v>
      </c>
      <c r="I48" s="34">
        <f>puntenberekening!O39</f>
        <v>0</v>
      </c>
      <c r="J48" s="34">
        <f>puntenberekening!R39</f>
        <v>0</v>
      </c>
      <c r="K48" s="34">
        <f>puntenberekening!U39</f>
        <v>0</v>
      </c>
      <c r="L48" s="34">
        <f>puntenberekening!X39</f>
        <v>0</v>
      </c>
      <c r="M48" s="34">
        <v>0</v>
      </c>
      <c r="N48" s="34">
        <v>0</v>
      </c>
    </row>
    <row r="49" spans="1:14" s="26" customFormat="1" x14ac:dyDescent="0.25">
      <c r="A49" s="15" t="str">
        <f>puntenberekening!A18</f>
        <v>Gotelaere Margot</v>
      </c>
      <c r="B49" s="16" t="str">
        <f>puntenberekening!B18</f>
        <v>AZW</v>
      </c>
      <c r="C49" s="16">
        <f>puntenberekening!C18</f>
        <v>1249</v>
      </c>
      <c r="D49" s="6">
        <f t="shared" si="2"/>
        <v>1</v>
      </c>
      <c r="E49" s="50">
        <f t="shared" si="3"/>
        <v>146</v>
      </c>
      <c r="F49" s="34">
        <f>puntenberekening!F18</f>
        <v>146</v>
      </c>
      <c r="G49" s="34">
        <f>puntenberekening!I18</f>
        <v>0</v>
      </c>
      <c r="H49" s="34">
        <f>puntenberekening!L18</f>
        <v>0</v>
      </c>
      <c r="I49" s="34">
        <f>puntenberekening!O18</f>
        <v>0</v>
      </c>
      <c r="J49" s="34">
        <f>puntenberekening!R18</f>
        <v>0</v>
      </c>
      <c r="K49" s="34">
        <f>puntenberekening!U18</f>
        <v>0</v>
      </c>
      <c r="L49" s="34">
        <f>puntenberekening!X18</f>
        <v>0</v>
      </c>
      <c r="M49" s="34">
        <v>0</v>
      </c>
      <c r="N49" s="34">
        <v>0</v>
      </c>
    </row>
    <row r="50" spans="1:14" s="26" customFormat="1" x14ac:dyDescent="0.25">
      <c r="A50" s="15" t="str">
        <f>puntenberekening!A60</f>
        <v>Vanhoorne Morena</v>
      </c>
      <c r="B50" s="16" t="str">
        <f>puntenberekening!B60</f>
        <v>FLAC</v>
      </c>
      <c r="C50" s="16">
        <f>puntenberekening!C60</f>
        <v>1276</v>
      </c>
      <c r="D50" s="6">
        <f t="shared" si="2"/>
        <v>1</v>
      </c>
      <c r="E50" s="50">
        <f t="shared" si="3"/>
        <v>138</v>
      </c>
      <c r="F50" s="58">
        <v>0</v>
      </c>
      <c r="G50" s="34">
        <v>0</v>
      </c>
      <c r="H50" s="34">
        <v>0</v>
      </c>
      <c r="I50" s="58">
        <v>0</v>
      </c>
      <c r="J50" s="58">
        <v>0</v>
      </c>
      <c r="K50" s="58">
        <v>0</v>
      </c>
      <c r="L50" s="34">
        <f>puntenberekening!X60</f>
        <v>138</v>
      </c>
      <c r="M50" s="58">
        <v>0</v>
      </c>
      <c r="N50" s="58">
        <v>0</v>
      </c>
    </row>
    <row r="51" spans="1:14" s="26" customFormat="1" x14ac:dyDescent="0.25">
      <c r="A51" s="15" t="str">
        <f>puntenberekening!A55</f>
        <v>Devolder Celeste</v>
      </c>
      <c r="B51" s="16" t="str">
        <f>puntenberekening!B55</f>
        <v>FLAC</v>
      </c>
      <c r="C51" s="16">
        <f>puntenberekening!C55</f>
        <v>1913</v>
      </c>
      <c r="D51" s="6">
        <f t="shared" si="2"/>
        <v>1</v>
      </c>
      <c r="E51" s="50">
        <f t="shared" si="3"/>
        <v>126</v>
      </c>
      <c r="F51" s="34">
        <v>0</v>
      </c>
      <c r="G51" s="34">
        <v>0</v>
      </c>
      <c r="H51" s="34">
        <f>puntenberekening!L55</f>
        <v>126</v>
      </c>
      <c r="I51" s="34">
        <f>puntenberekening!O55</f>
        <v>0</v>
      </c>
      <c r="J51" s="34">
        <f>puntenberekening!R55</f>
        <v>0</v>
      </c>
      <c r="K51" s="34">
        <f>puntenberekening!U55</f>
        <v>0</v>
      </c>
      <c r="L51" s="34">
        <f>puntenberekening!X55</f>
        <v>0</v>
      </c>
      <c r="M51" s="34">
        <v>0</v>
      </c>
      <c r="N51" s="34">
        <v>0</v>
      </c>
    </row>
    <row r="52" spans="1:14" x14ac:dyDescent="0.25">
      <c r="A52" s="15" t="str">
        <f>puntenberekening!A45</f>
        <v>Geldhof Mia</v>
      </c>
      <c r="B52" s="16" t="str">
        <f>puntenberekening!B45</f>
        <v>AVR</v>
      </c>
      <c r="C52" s="16">
        <f>puntenberekening!C45</f>
        <v>1013</v>
      </c>
      <c r="D52" s="6">
        <f t="shared" si="2"/>
        <v>1</v>
      </c>
      <c r="E52" s="50">
        <f t="shared" si="3"/>
        <v>118</v>
      </c>
      <c r="F52" s="34">
        <v>0</v>
      </c>
      <c r="G52" s="34">
        <f>puntenberekening!I45</f>
        <v>118</v>
      </c>
      <c r="H52" s="34">
        <f>puntenberekening!L45</f>
        <v>0</v>
      </c>
      <c r="I52" s="34">
        <f>puntenberekening!O45</f>
        <v>0</v>
      </c>
      <c r="J52" s="34">
        <f>puntenberekening!R45</f>
        <v>0</v>
      </c>
      <c r="K52" s="34">
        <f>puntenberekening!U45</f>
        <v>0</v>
      </c>
      <c r="L52" s="34">
        <f>puntenberekening!X45</f>
        <v>0</v>
      </c>
      <c r="M52" s="34">
        <v>0</v>
      </c>
      <c r="N52" s="34">
        <v>0</v>
      </c>
    </row>
    <row r="53" spans="1:14" s="26" customFormat="1" x14ac:dyDescent="0.25">
      <c r="A53" s="15" t="str">
        <f>puntenberekening!A25</f>
        <v>Vandermeulen Renée</v>
      </c>
      <c r="B53" s="16" t="str">
        <f>puntenberekening!B25</f>
        <v>AZW</v>
      </c>
      <c r="C53" s="16">
        <f>puntenberekening!C25</f>
        <v>1257</v>
      </c>
      <c r="D53" s="6">
        <f t="shared" si="2"/>
        <v>1</v>
      </c>
      <c r="E53" s="50">
        <f t="shared" si="3"/>
        <v>117</v>
      </c>
      <c r="F53" s="53">
        <f>puntenberekening!F25</f>
        <v>117</v>
      </c>
      <c r="G53" s="34">
        <f>puntenberekening!I25</f>
        <v>0</v>
      </c>
      <c r="H53" s="34">
        <f>puntenberekening!L25</f>
        <v>0</v>
      </c>
      <c r="I53" s="34">
        <f>puntenberekening!O25</f>
        <v>0</v>
      </c>
      <c r="J53" s="34">
        <f>puntenberekening!R25</f>
        <v>0</v>
      </c>
      <c r="K53" s="34">
        <f>puntenberekening!U25</f>
        <v>0</v>
      </c>
      <c r="L53" s="53">
        <f>puntenberekening!X25</f>
        <v>0</v>
      </c>
      <c r="M53" s="53">
        <v>0</v>
      </c>
      <c r="N53" s="53">
        <v>0</v>
      </c>
    </row>
    <row r="54" spans="1:14" s="26" customFormat="1" x14ac:dyDescent="0.25">
      <c r="A54" s="15" t="str">
        <f>puntenberekening!A46</f>
        <v>Verhaeghe Jolijn</v>
      </c>
      <c r="B54" s="16" t="str">
        <f>puntenberekening!B46</f>
        <v>HAC</v>
      </c>
      <c r="C54" s="16">
        <f>puntenberekening!C46</f>
        <v>1099</v>
      </c>
      <c r="D54" s="6">
        <f t="shared" si="2"/>
        <v>1</v>
      </c>
      <c r="E54" s="50">
        <f t="shared" si="3"/>
        <v>116</v>
      </c>
      <c r="F54" s="53">
        <v>0</v>
      </c>
      <c r="G54" s="34">
        <f>puntenberekening!I46</f>
        <v>116</v>
      </c>
      <c r="H54" s="34">
        <f>puntenberekening!L46</f>
        <v>0</v>
      </c>
      <c r="I54" s="34">
        <f>puntenberekening!O46</f>
        <v>0</v>
      </c>
      <c r="J54" s="34">
        <f>puntenberekening!R46</f>
        <v>0</v>
      </c>
      <c r="K54" s="34">
        <f>puntenberekening!U46</f>
        <v>0</v>
      </c>
      <c r="L54" s="53">
        <f>puntenberekening!X46</f>
        <v>0</v>
      </c>
      <c r="M54" s="53">
        <v>0</v>
      </c>
      <c r="N54" s="53">
        <v>0</v>
      </c>
    </row>
    <row r="55" spans="1:14" s="26" customFormat="1" x14ac:dyDescent="0.25">
      <c r="A55" s="15" t="str">
        <f>puntenberekening!A26</f>
        <v>Pattyn Elaine</v>
      </c>
      <c r="B55" s="16" t="str">
        <f>puntenberekening!B26</f>
        <v>AZW</v>
      </c>
      <c r="C55" s="16">
        <f>puntenberekening!C26</f>
        <v>1798</v>
      </c>
      <c r="D55" s="6">
        <f t="shared" si="2"/>
        <v>1</v>
      </c>
      <c r="E55" s="50">
        <f t="shared" si="3"/>
        <v>113</v>
      </c>
      <c r="F55" s="53">
        <f>puntenberekening!F26</f>
        <v>113</v>
      </c>
      <c r="G55" s="34">
        <f>puntenberekening!I26</f>
        <v>0</v>
      </c>
      <c r="H55" s="34">
        <f>puntenberekening!L26</f>
        <v>0</v>
      </c>
      <c r="I55" s="34">
        <f>puntenberekening!O26</f>
        <v>0</v>
      </c>
      <c r="J55" s="34">
        <f>puntenberekening!R26</f>
        <v>0</v>
      </c>
      <c r="K55" s="34">
        <f>puntenberekening!U26</f>
        <v>0</v>
      </c>
      <c r="L55" s="53">
        <f>puntenberekening!X26</f>
        <v>0</v>
      </c>
      <c r="M55" s="53">
        <v>0</v>
      </c>
      <c r="N55" s="53">
        <v>0</v>
      </c>
    </row>
    <row r="56" spans="1:14" s="26" customFormat="1" x14ac:dyDescent="0.25">
      <c r="A56" s="15" t="str">
        <f>puntenberekening!A48</f>
        <v>Logghe Marthe</v>
      </c>
      <c r="B56" s="16" t="str">
        <f>puntenberekening!B48</f>
        <v>HAC</v>
      </c>
      <c r="C56" s="16">
        <f>puntenberekening!C48</f>
        <v>1098</v>
      </c>
      <c r="D56" s="6">
        <f t="shared" si="2"/>
        <v>1</v>
      </c>
      <c r="E56" s="50">
        <f t="shared" si="3"/>
        <v>112</v>
      </c>
      <c r="F56" s="53">
        <v>0</v>
      </c>
      <c r="G56" s="34">
        <f>puntenberekening!I48</f>
        <v>112</v>
      </c>
      <c r="H56" s="34">
        <f>puntenberekening!L48</f>
        <v>0</v>
      </c>
      <c r="I56" s="34">
        <f>puntenberekening!O48</f>
        <v>0</v>
      </c>
      <c r="J56" s="34">
        <f>puntenberekening!R48</f>
        <v>0</v>
      </c>
      <c r="K56" s="34">
        <f>puntenberekening!U48</f>
        <v>0</v>
      </c>
      <c r="L56" s="53">
        <f>puntenberekening!X48</f>
        <v>0</v>
      </c>
      <c r="M56" s="53">
        <v>0</v>
      </c>
      <c r="N56" s="53">
        <v>0</v>
      </c>
    </row>
    <row r="57" spans="1:14" s="26" customFormat="1" x14ac:dyDescent="0.25">
      <c r="A57" s="15" t="str">
        <f>puntenberekening!A57</f>
        <v>Durnez Elsie</v>
      </c>
      <c r="B57" s="16" t="str">
        <f>puntenberekening!B57</f>
        <v>FLAC</v>
      </c>
      <c r="C57" s="16">
        <f>puntenberekening!C57</f>
        <v>1803</v>
      </c>
      <c r="D57" s="6">
        <f t="shared" si="2"/>
        <v>1</v>
      </c>
      <c r="E57" s="50">
        <f t="shared" si="3"/>
        <v>109</v>
      </c>
      <c r="F57" s="53">
        <v>0</v>
      </c>
      <c r="G57" s="34">
        <v>0</v>
      </c>
      <c r="H57" s="34">
        <f>puntenberekening!L57</f>
        <v>109</v>
      </c>
      <c r="I57" s="34">
        <f>puntenberekening!O57</f>
        <v>0</v>
      </c>
      <c r="J57" s="34">
        <f>puntenberekening!R57</f>
        <v>0</v>
      </c>
      <c r="K57" s="34">
        <f>puntenberekening!U57</f>
        <v>0</v>
      </c>
      <c r="L57" s="53">
        <f>puntenberekening!X57</f>
        <v>0</v>
      </c>
      <c r="M57" s="53">
        <v>0</v>
      </c>
      <c r="N57" s="53">
        <v>0</v>
      </c>
    </row>
    <row r="58" spans="1:14" s="26" customFormat="1" x14ac:dyDescent="0.25">
      <c r="A58" s="15" t="str">
        <f>puntenberekening!A49</f>
        <v>Van Dorpe Ella</v>
      </c>
      <c r="B58" s="16" t="str">
        <f>puntenberekening!B49</f>
        <v>AVMO</v>
      </c>
      <c r="C58" s="16">
        <f>puntenberekening!C49</f>
        <v>1088</v>
      </c>
      <c r="D58" s="6">
        <f t="shared" si="2"/>
        <v>1</v>
      </c>
      <c r="E58" s="50">
        <f t="shared" si="3"/>
        <v>106</v>
      </c>
      <c r="F58" s="53">
        <v>0</v>
      </c>
      <c r="G58" s="34">
        <f>puntenberekening!I49</f>
        <v>106</v>
      </c>
      <c r="H58" s="34">
        <f>puntenberekening!L49</f>
        <v>0</v>
      </c>
      <c r="I58" s="34">
        <f>puntenberekening!O49</f>
        <v>0</v>
      </c>
      <c r="J58" s="34">
        <f>puntenberekening!R49</f>
        <v>0</v>
      </c>
      <c r="K58" s="34">
        <f>puntenberekening!U49</f>
        <v>0</v>
      </c>
      <c r="L58" s="53">
        <f>puntenberekening!X49</f>
        <v>0</v>
      </c>
      <c r="M58" s="53">
        <v>0</v>
      </c>
      <c r="N58" s="53">
        <v>0</v>
      </c>
    </row>
    <row r="59" spans="1:14" x14ac:dyDescent="0.25">
      <c r="A59" s="55" t="str">
        <f>puntenberekening!A59</f>
        <v>Coudeville Josephine</v>
      </c>
      <c r="B59" s="56" t="str">
        <f>puntenberekening!B59</f>
        <v>HAC</v>
      </c>
      <c r="C59" s="56">
        <f>puntenberekening!C59</f>
        <v>1231</v>
      </c>
      <c r="D59" s="13">
        <f t="shared" si="2"/>
        <v>1</v>
      </c>
      <c r="E59" s="57">
        <f t="shared" si="3"/>
        <v>105</v>
      </c>
      <c r="F59" s="53">
        <v>0</v>
      </c>
      <c r="G59" s="53">
        <v>0</v>
      </c>
      <c r="H59" s="53">
        <f>puntenberekening!L59</f>
        <v>0</v>
      </c>
      <c r="I59" s="53">
        <f>puntenberekening!O59</f>
        <v>105</v>
      </c>
      <c r="J59" s="53">
        <f>puntenberekening!R59</f>
        <v>0</v>
      </c>
      <c r="K59" s="53">
        <f>puntenberekening!U59</f>
        <v>0</v>
      </c>
      <c r="L59" s="53">
        <f>puntenberekening!X59</f>
        <v>0</v>
      </c>
      <c r="M59" s="53">
        <v>0</v>
      </c>
      <c r="N59" s="53">
        <v>0</v>
      </c>
    </row>
    <row r="60" spans="1:14" s="26" customFormat="1" ht="15.75" thickBot="1" x14ac:dyDescent="0.3">
      <c r="A60" s="32" t="str">
        <f>puntenberekening!A28</f>
        <v>Ghesquiere Emilie</v>
      </c>
      <c r="B60" s="33" t="str">
        <f>puntenberekening!B28</f>
        <v>AZW</v>
      </c>
      <c r="C60" s="33">
        <f>puntenberekening!C28</f>
        <v>1247</v>
      </c>
      <c r="D60" s="9">
        <f t="shared" si="2"/>
        <v>1</v>
      </c>
      <c r="E60" s="54">
        <f t="shared" si="3"/>
        <v>100</v>
      </c>
      <c r="F60" s="35">
        <f>puntenberekening!F28</f>
        <v>100</v>
      </c>
      <c r="G60" s="35">
        <f>puntenberekening!I28</f>
        <v>0</v>
      </c>
      <c r="H60" s="35">
        <f>puntenberekening!L28</f>
        <v>0</v>
      </c>
      <c r="I60" s="35">
        <f>puntenberekening!O28</f>
        <v>0</v>
      </c>
      <c r="J60" s="35">
        <f>puntenberekening!R28</f>
        <v>0</v>
      </c>
      <c r="K60" s="35">
        <f>puntenberekening!U28</f>
        <v>0</v>
      </c>
      <c r="L60" s="35">
        <f>puntenberekening!X28</f>
        <v>0</v>
      </c>
      <c r="M60" s="35">
        <v>0</v>
      </c>
      <c r="N60" s="35">
        <v>0</v>
      </c>
    </row>
    <row r="61" spans="1:14" x14ac:dyDescent="0.25">
      <c r="A61" s="29"/>
      <c r="B61" s="29"/>
      <c r="C61" s="29"/>
    </row>
    <row r="62" spans="1:14" x14ac:dyDescent="0.25">
      <c r="A62" s="29"/>
      <c r="B62" s="29"/>
      <c r="C62" s="29"/>
    </row>
    <row r="63" spans="1:14" x14ac:dyDescent="0.25">
      <c r="A63" s="29"/>
      <c r="B63" s="29"/>
      <c r="C63" s="29"/>
    </row>
    <row r="64" spans="1:14" x14ac:dyDescent="0.25">
      <c r="A64" s="29"/>
      <c r="B64" s="29"/>
      <c r="C64" s="29"/>
    </row>
    <row r="65" spans="1:4" x14ac:dyDescent="0.25">
      <c r="A65" s="29"/>
      <c r="B65" s="29"/>
      <c r="C65" s="29"/>
    </row>
    <row r="66" spans="1:4" x14ac:dyDescent="0.25">
      <c r="A66" s="29"/>
      <c r="B66" s="29"/>
      <c r="C66" s="29"/>
    </row>
    <row r="67" spans="1:4" x14ac:dyDescent="0.25">
      <c r="A67" s="29"/>
      <c r="B67" s="29"/>
      <c r="C67" s="29"/>
    </row>
    <row r="68" spans="1:4" x14ac:dyDescent="0.25">
      <c r="A68" s="29"/>
      <c r="B68" s="29"/>
      <c r="C68" s="29"/>
    </row>
    <row r="69" spans="1:4" x14ac:dyDescent="0.25">
      <c r="A69" s="30"/>
      <c r="B69" s="30"/>
      <c r="C69" s="30"/>
      <c r="D69" s="1"/>
    </row>
    <row r="70" spans="1:4" x14ac:dyDescent="0.25">
      <c r="A70" s="29"/>
      <c r="B70" s="29"/>
      <c r="C70" s="29"/>
    </row>
    <row r="71" spans="1:4" x14ac:dyDescent="0.25">
      <c r="A71" s="29"/>
      <c r="B71" s="29"/>
      <c r="C71" s="29"/>
    </row>
    <row r="72" spans="1:4" x14ac:dyDescent="0.25">
      <c r="A72" s="29"/>
      <c r="B72" s="29"/>
      <c r="C72" s="29"/>
    </row>
    <row r="73" spans="1:4" x14ac:dyDescent="0.25">
      <c r="A73" s="29"/>
      <c r="B73" s="29"/>
      <c r="C73" s="29"/>
    </row>
    <row r="74" spans="1:4" x14ac:dyDescent="0.25">
      <c r="A74" s="29"/>
      <c r="B74" s="29"/>
      <c r="C74" s="29"/>
    </row>
    <row r="75" spans="1:4" x14ac:dyDescent="0.25">
      <c r="A75" s="30"/>
      <c r="B75" s="30"/>
      <c r="C75" s="30"/>
      <c r="D75" s="1"/>
    </row>
    <row r="76" spans="1:4" x14ac:dyDescent="0.25">
      <c r="A76" s="29"/>
      <c r="B76" s="29"/>
      <c r="C76" s="29"/>
    </row>
    <row r="77" spans="1:4" x14ac:dyDescent="0.25">
      <c r="A77" s="29"/>
      <c r="B77" s="29"/>
      <c r="C77" s="29"/>
    </row>
    <row r="78" spans="1:4" x14ac:dyDescent="0.25">
      <c r="A78" s="29"/>
      <c r="B78" s="29"/>
      <c r="C78" s="29"/>
    </row>
    <row r="79" spans="1:4" x14ac:dyDescent="0.25">
      <c r="A79" s="30"/>
      <c r="B79" s="30"/>
      <c r="C79" s="30"/>
      <c r="D79" s="1"/>
    </row>
    <row r="80" spans="1:4" x14ac:dyDescent="0.25">
      <c r="A80" s="29"/>
      <c r="B80" s="29"/>
      <c r="C80" s="29"/>
    </row>
    <row r="81" spans="1:4" x14ac:dyDescent="0.25">
      <c r="A81" s="30"/>
      <c r="B81" s="30"/>
      <c r="C81" s="30"/>
      <c r="D81" s="1"/>
    </row>
    <row r="82" spans="1:4" x14ac:dyDescent="0.25">
      <c r="A82" s="29"/>
      <c r="B82" s="29"/>
      <c r="C82" s="29"/>
    </row>
    <row r="83" spans="1:4" x14ac:dyDescent="0.25">
      <c r="A83" s="29"/>
      <c r="B83" s="29"/>
      <c r="C83" s="29"/>
    </row>
    <row r="84" spans="1:4" x14ac:dyDescent="0.25">
      <c r="A84" s="29"/>
      <c r="B84" s="29"/>
      <c r="C84" s="29"/>
    </row>
    <row r="85" spans="1:4" x14ac:dyDescent="0.25">
      <c r="A85" s="29"/>
      <c r="B85" s="29"/>
      <c r="C85" s="29"/>
    </row>
    <row r="86" spans="1:4" x14ac:dyDescent="0.25">
      <c r="A86" s="29"/>
      <c r="B86" s="29"/>
      <c r="C86" s="29"/>
    </row>
    <row r="87" spans="1:4" x14ac:dyDescent="0.25">
      <c r="A87" s="29"/>
      <c r="B87" s="29"/>
      <c r="C87" s="29"/>
    </row>
    <row r="88" spans="1:4" x14ac:dyDescent="0.25">
      <c r="A88" s="29"/>
      <c r="B88" s="29"/>
      <c r="C88" s="29"/>
    </row>
    <row r="89" spans="1:4" x14ac:dyDescent="0.25">
      <c r="A89" s="30"/>
      <c r="B89" s="30"/>
      <c r="C89" s="30"/>
      <c r="D89" s="1"/>
    </row>
    <row r="90" spans="1:4" x14ac:dyDescent="0.25">
      <c r="A90" s="29"/>
      <c r="B90" s="29"/>
      <c r="C90" s="29"/>
    </row>
    <row r="91" spans="1:4" x14ac:dyDescent="0.25">
      <c r="A91" s="29"/>
      <c r="B91" s="29"/>
      <c r="C91" s="29"/>
    </row>
    <row r="92" spans="1:4" x14ac:dyDescent="0.25">
      <c r="A92" s="29"/>
      <c r="B92" s="29"/>
      <c r="C92" s="29"/>
    </row>
    <row r="93" spans="1:4" x14ac:dyDescent="0.25">
      <c r="A93" s="29"/>
      <c r="B93" s="29"/>
      <c r="C93" s="29"/>
    </row>
    <row r="94" spans="1:4" x14ac:dyDescent="0.25">
      <c r="A94" s="29"/>
      <c r="B94" s="29"/>
      <c r="C94" s="29"/>
    </row>
    <row r="95" spans="1:4" x14ac:dyDescent="0.25">
      <c r="A95" s="29"/>
      <c r="B95" s="29"/>
      <c r="C95" s="29"/>
    </row>
    <row r="96" spans="1:4" x14ac:dyDescent="0.25">
      <c r="A96" s="29"/>
      <c r="B96" s="29"/>
      <c r="C96" s="29"/>
    </row>
    <row r="97" spans="1:4" x14ac:dyDescent="0.25">
      <c r="A97" s="29"/>
      <c r="B97" s="29"/>
      <c r="C97" s="29"/>
    </row>
    <row r="98" spans="1:4" x14ac:dyDescent="0.25">
      <c r="A98" s="29"/>
      <c r="B98" s="29"/>
      <c r="C98" s="29"/>
    </row>
    <row r="99" spans="1:4" x14ac:dyDescent="0.25">
      <c r="A99" s="30"/>
      <c r="B99" s="30"/>
      <c r="C99" s="30"/>
      <c r="D99" s="1"/>
    </row>
    <row r="100" spans="1:4" x14ac:dyDescent="0.25">
      <c r="A100" s="29"/>
      <c r="B100" s="29"/>
      <c r="C100" s="29"/>
    </row>
    <row r="101" spans="1:4" x14ac:dyDescent="0.25">
      <c r="A101" s="29"/>
      <c r="B101" s="29"/>
      <c r="C101" s="29"/>
    </row>
    <row r="102" spans="1:4" x14ac:dyDescent="0.25">
      <c r="A102" s="29"/>
      <c r="B102" s="29"/>
      <c r="C102" s="29"/>
    </row>
    <row r="103" spans="1:4" x14ac:dyDescent="0.25">
      <c r="A103" s="30"/>
      <c r="B103" s="30"/>
      <c r="C103" s="30"/>
      <c r="D103" s="1"/>
    </row>
    <row r="104" spans="1:4" x14ac:dyDescent="0.25">
      <c r="A104" s="29"/>
      <c r="B104" s="29"/>
      <c r="C104" s="29"/>
    </row>
    <row r="105" spans="1:4" x14ac:dyDescent="0.25">
      <c r="A105" s="29"/>
      <c r="B105" s="29"/>
      <c r="C105" s="29"/>
    </row>
    <row r="106" spans="1:4" x14ac:dyDescent="0.25">
      <c r="A106" s="29"/>
      <c r="B106" s="29"/>
      <c r="C106" s="29"/>
    </row>
  </sheetData>
  <sortState ref="A3:N60">
    <sortCondition descending="1" ref="E3:E60"/>
  </sortState>
  <dataConsolidate/>
  <conditionalFormatting sqref="D2">
    <cfRule type="cellIs" dxfId="35" priority="8" operator="greaterThan">
      <formula>4</formula>
    </cfRule>
  </conditionalFormatting>
  <conditionalFormatting sqref="D1:D8 D12:D21 D25:D27 D61:D1048576">
    <cfRule type="cellIs" dxfId="34" priority="7" operator="greaterThan">
      <formula>4</formula>
    </cfRule>
  </conditionalFormatting>
  <conditionalFormatting sqref="D9:D11">
    <cfRule type="cellIs" dxfId="33" priority="6" operator="greaterThan">
      <formula>4</formula>
    </cfRule>
  </conditionalFormatting>
  <conditionalFormatting sqref="D22:D24">
    <cfRule type="cellIs" dxfId="32" priority="5" operator="greaterThan">
      <formula>4</formula>
    </cfRule>
  </conditionalFormatting>
  <conditionalFormatting sqref="D28">
    <cfRule type="cellIs" dxfId="31" priority="4" operator="greaterThan">
      <formula>4</formula>
    </cfRule>
  </conditionalFormatting>
  <conditionalFormatting sqref="D29:D52">
    <cfRule type="cellIs" dxfId="30" priority="3" operator="greaterThan">
      <formula>4</formula>
    </cfRule>
  </conditionalFormatting>
  <conditionalFormatting sqref="D53:D58">
    <cfRule type="cellIs" dxfId="29" priority="2" operator="greaterThan">
      <formula>4</formula>
    </cfRule>
  </conditionalFormatting>
  <conditionalFormatting sqref="D59:D60">
    <cfRule type="cellIs" dxfId="28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workbookViewId="0">
      <selection activeCell="A11" sqref="A11"/>
    </sheetView>
  </sheetViews>
  <sheetFormatPr defaultRowHeight="15" x14ac:dyDescent="0.25"/>
  <cols>
    <col min="1" max="1" width="26" style="26" bestFit="1" customWidth="1"/>
    <col min="2" max="2" width="7" style="26" bestFit="1" customWidth="1"/>
    <col min="3" max="3" width="7.42578125" style="26" bestFit="1" customWidth="1"/>
    <col min="4" max="4" width="11" style="26" customWidth="1"/>
    <col min="5" max="5" width="8.42578125" style="26" customWidth="1"/>
    <col min="6" max="6" width="13.85546875" style="26" customWidth="1"/>
    <col min="7" max="7" width="13.28515625" style="26" customWidth="1"/>
    <col min="8" max="8" width="10.7109375" style="26" bestFit="1" customWidth="1"/>
    <col min="9" max="9" width="11.28515625" style="26" customWidth="1"/>
    <col min="10" max="10" width="13.7109375" style="26" customWidth="1"/>
    <col min="11" max="11" width="14.42578125" style="26" customWidth="1"/>
    <col min="12" max="12" width="10.7109375" style="26" bestFit="1" customWidth="1"/>
    <col min="13" max="13" width="14.85546875" style="26" customWidth="1"/>
    <col min="14" max="14" width="20" style="26" customWidth="1"/>
    <col min="15" max="15" width="10.42578125" style="26" customWidth="1"/>
    <col min="16" max="16" width="10.5703125" style="26" customWidth="1"/>
    <col min="17" max="17" width="11" style="26" customWidth="1"/>
    <col min="18" max="18" width="10.42578125" style="26" customWidth="1"/>
    <col min="19" max="20" width="10.7109375" style="26" bestFit="1" customWidth="1"/>
    <col min="21" max="21" width="10.85546875" style="26" customWidth="1"/>
    <col min="22" max="22" width="12.28515625" style="26" bestFit="1" customWidth="1"/>
    <col min="23" max="16384" width="9.140625" style="26"/>
  </cols>
  <sheetData>
    <row r="1" spans="1:22" ht="32.25" customHeight="1" thickBot="1" x14ac:dyDescent="0.3">
      <c r="A1" s="44" t="s">
        <v>74</v>
      </c>
      <c r="B1" s="45" t="s">
        <v>19</v>
      </c>
      <c r="C1" s="45" t="s">
        <v>20</v>
      </c>
      <c r="D1" s="46" t="s">
        <v>8</v>
      </c>
      <c r="E1" s="47" t="s">
        <v>96</v>
      </c>
      <c r="F1" s="48" t="s">
        <v>9</v>
      </c>
      <c r="G1" s="48" t="s">
        <v>10</v>
      </c>
      <c r="H1" s="48" t="s">
        <v>11</v>
      </c>
      <c r="I1" s="48" t="s">
        <v>12</v>
      </c>
      <c r="J1" s="48" t="s">
        <v>52</v>
      </c>
      <c r="K1" s="48" t="s">
        <v>13</v>
      </c>
      <c r="L1" s="48" t="s">
        <v>14</v>
      </c>
      <c r="M1" s="48" t="s">
        <v>53</v>
      </c>
      <c r="N1" s="48" t="s">
        <v>54</v>
      </c>
      <c r="O1" s="27"/>
      <c r="P1" s="27"/>
      <c r="Q1" s="27"/>
      <c r="R1" s="27"/>
      <c r="S1" s="27"/>
      <c r="T1" s="27"/>
      <c r="U1" s="27"/>
      <c r="V1" s="27"/>
    </row>
    <row r="2" spans="1:22" x14ac:dyDescent="0.25">
      <c r="A2" s="36"/>
      <c r="B2" s="37"/>
      <c r="C2" s="37"/>
      <c r="D2" s="18"/>
      <c r="E2" s="49"/>
      <c r="F2" s="38"/>
      <c r="G2" s="38"/>
      <c r="H2" s="38"/>
      <c r="I2" s="38"/>
      <c r="J2" s="38"/>
      <c r="K2" s="38"/>
      <c r="L2" s="38"/>
      <c r="M2" s="38"/>
      <c r="N2" s="38"/>
    </row>
    <row r="3" spans="1:22" x14ac:dyDescent="0.25">
      <c r="A3" s="15" t="str">
        <f>puntenberekening!A64</f>
        <v>Nuytten Amber</v>
      </c>
      <c r="B3" s="16" t="str">
        <f>puntenberekening!B64</f>
        <v>FLAC</v>
      </c>
      <c r="C3" s="16">
        <f>puntenberekening!C64</f>
        <v>3556</v>
      </c>
      <c r="D3" s="6">
        <f t="shared" ref="D3:D32" si="0">COUNTIF(F3:AAB3, "&gt;0")</f>
        <v>8</v>
      </c>
      <c r="E3" s="50">
        <f>SUM(LARGE(F3:N3,1),LARGE(F3:N3,2),LARGE(F3:N3,3),LARGE(F3:N3,4),LARGE(F3:N3,5))</f>
        <v>1116</v>
      </c>
      <c r="F3" s="34">
        <f>puntenberekening!F64</f>
        <v>195</v>
      </c>
      <c r="G3" s="34">
        <f>puntenberekening!I64</f>
        <v>195</v>
      </c>
      <c r="H3" s="34">
        <f>puntenberekening!L64</f>
        <v>195</v>
      </c>
      <c r="I3" s="34">
        <f>puntenberekening!O64</f>
        <v>194</v>
      </c>
      <c r="J3" s="34">
        <f>puntenberekening!R64</f>
        <v>270</v>
      </c>
      <c r="K3" s="34">
        <f>puntenberekening!U64</f>
        <v>210</v>
      </c>
      <c r="L3" s="34">
        <f>puntenberekening!X64</f>
        <v>191</v>
      </c>
      <c r="M3" s="34">
        <f>puntenberekening!AA64</f>
        <v>246</v>
      </c>
      <c r="N3" s="34">
        <v>0</v>
      </c>
    </row>
    <row r="4" spans="1:22" x14ac:dyDescent="0.25">
      <c r="A4" s="15" t="str">
        <f>puntenberekening!A65</f>
        <v>Dekeyser Lynn</v>
      </c>
      <c r="B4" s="16" t="str">
        <f>puntenberekening!B65</f>
        <v>AVR</v>
      </c>
      <c r="C4" s="16">
        <f>puntenberekening!C65</f>
        <v>3260</v>
      </c>
      <c r="D4" s="6">
        <f t="shared" si="0"/>
        <v>7</v>
      </c>
      <c r="E4" s="50">
        <f t="shared" ref="E4:E32" si="1">SUM(LARGE(F4:AC4,1),LARGE(F4:AC4,2),LARGE(F4:AC4,3),LARGE(F4:AC4,4),LARGE(F4:AC4,5))</f>
        <v>1044</v>
      </c>
      <c r="F4" s="34">
        <f>puntenberekening!F65</f>
        <v>189</v>
      </c>
      <c r="G4" s="34">
        <f>puntenberekening!I65</f>
        <v>183</v>
      </c>
      <c r="H4" s="34">
        <f>puntenberekening!L65</f>
        <v>189</v>
      </c>
      <c r="I4" s="34">
        <f>puntenberekening!O65</f>
        <v>187</v>
      </c>
      <c r="J4" s="34">
        <f>puntenberekening!R65</f>
        <v>259</v>
      </c>
      <c r="K4" s="34">
        <f>puntenberekening!U65</f>
        <v>0</v>
      </c>
      <c r="L4" s="34">
        <f>puntenberekening!X65</f>
        <v>182</v>
      </c>
      <c r="M4" s="34">
        <f>puntenberekening!AA65</f>
        <v>220</v>
      </c>
      <c r="N4" s="34">
        <v>0</v>
      </c>
    </row>
    <row r="5" spans="1:22" x14ac:dyDescent="0.25">
      <c r="A5" s="15" t="str">
        <f>puntenberekening!A66</f>
        <v>Versyck Leontine</v>
      </c>
      <c r="B5" s="16" t="str">
        <f>puntenberekening!B66</f>
        <v>HAC</v>
      </c>
      <c r="C5" s="16">
        <f>puntenberekening!C66</f>
        <v>3259</v>
      </c>
      <c r="D5" s="6">
        <f t="shared" si="0"/>
        <v>6</v>
      </c>
      <c r="E5" s="50">
        <f t="shared" si="1"/>
        <v>1035</v>
      </c>
      <c r="F5" s="34">
        <f>puntenberekening!F66</f>
        <v>183</v>
      </c>
      <c r="G5" s="34">
        <f>puntenberekening!I66</f>
        <v>180</v>
      </c>
      <c r="H5" s="34">
        <f>puntenberekening!L66</f>
        <v>184</v>
      </c>
      <c r="I5" s="34">
        <f>puntenberekening!O66</f>
        <v>0</v>
      </c>
      <c r="J5" s="34">
        <f>puntenberekening!R66</f>
        <v>264</v>
      </c>
      <c r="K5" s="34">
        <f>puntenberekening!U66</f>
        <v>0</v>
      </c>
      <c r="L5" s="34">
        <f>puntenberekening!X66</f>
        <v>173</v>
      </c>
      <c r="M5" s="34">
        <f>puntenberekening!AA66</f>
        <v>224</v>
      </c>
      <c r="N5" s="34">
        <v>0</v>
      </c>
    </row>
    <row r="6" spans="1:22" x14ac:dyDescent="0.25">
      <c r="A6" s="15" t="str">
        <f>puntenberekening!A81</f>
        <v>Beyen Eva</v>
      </c>
      <c r="B6" s="16" t="str">
        <f>puntenberekening!B81</f>
        <v>MACW</v>
      </c>
      <c r="C6" s="16">
        <f>puntenberekening!C81</f>
        <v>3502</v>
      </c>
      <c r="D6" s="6">
        <f t="shared" si="0"/>
        <v>6</v>
      </c>
      <c r="E6" s="50">
        <f t="shared" si="1"/>
        <v>979</v>
      </c>
      <c r="F6" s="34">
        <f>puntenberekening!F81</f>
        <v>0</v>
      </c>
      <c r="G6" s="34">
        <f>puntenberekening!I81</f>
        <v>165</v>
      </c>
      <c r="H6" s="34">
        <f>puntenberekening!L81</f>
        <v>173</v>
      </c>
      <c r="I6" s="34">
        <f>puntenberekening!O81</f>
        <v>180</v>
      </c>
      <c r="J6" s="34">
        <f>puntenberekening!R81</f>
        <v>253</v>
      </c>
      <c r="K6" s="34">
        <f>puntenberekening!U81</f>
        <v>0</v>
      </c>
      <c r="L6" s="34">
        <f>puntenberekening!X81</f>
        <v>146</v>
      </c>
      <c r="M6" s="34">
        <f>puntenberekening!AA81</f>
        <v>208</v>
      </c>
      <c r="N6" s="34">
        <v>0</v>
      </c>
    </row>
    <row r="7" spans="1:22" x14ac:dyDescent="0.25">
      <c r="A7" s="15" t="str">
        <f>puntenberekening!A67</f>
        <v>Vandenbussche Tine</v>
      </c>
      <c r="B7" s="16" t="str">
        <f>puntenberekening!B67</f>
        <v>MACW</v>
      </c>
      <c r="C7" s="16">
        <f>puntenberekening!C67</f>
        <v>3185</v>
      </c>
      <c r="D7" s="6">
        <f t="shared" si="0"/>
        <v>5</v>
      </c>
      <c r="E7" s="50">
        <f t="shared" si="1"/>
        <v>971</v>
      </c>
      <c r="F7" s="34">
        <f>puntenberekening!F67</f>
        <v>177</v>
      </c>
      <c r="G7" s="34">
        <f>puntenberekening!I67</f>
        <v>171</v>
      </c>
      <c r="H7" s="34">
        <f>puntenberekening!L67</f>
        <v>0</v>
      </c>
      <c r="I7" s="34">
        <f>puntenberekening!O67</f>
        <v>0</v>
      </c>
      <c r="J7" s="34">
        <f>puntenberekening!R67</f>
        <v>248</v>
      </c>
      <c r="K7" s="34">
        <f>puntenberekening!U67</f>
        <v>0</v>
      </c>
      <c r="L7" s="34">
        <f>puntenberekening!X67</f>
        <v>164</v>
      </c>
      <c r="M7" s="34">
        <f>puntenberekening!AA67</f>
        <v>211</v>
      </c>
      <c r="N7" s="34">
        <v>0</v>
      </c>
    </row>
    <row r="8" spans="1:22" x14ac:dyDescent="0.25">
      <c r="A8" s="15" t="str">
        <f>puntenberekening!A82</f>
        <v>Deleu Ilke</v>
      </c>
      <c r="B8" s="16" t="str">
        <f>puntenberekening!B82</f>
        <v>FLAC</v>
      </c>
      <c r="C8" s="16">
        <f>puntenberekening!C82</f>
        <v>2995</v>
      </c>
      <c r="D8" s="6">
        <f t="shared" si="0"/>
        <v>6</v>
      </c>
      <c r="E8" s="50">
        <f t="shared" si="1"/>
        <v>897</v>
      </c>
      <c r="F8" s="34">
        <f>puntenberekening!F82</f>
        <v>0</v>
      </c>
      <c r="G8" s="34">
        <f>puntenberekening!I82</f>
        <v>148</v>
      </c>
      <c r="H8" s="34">
        <f>puntenberekening!L82</f>
        <v>162</v>
      </c>
      <c r="I8" s="34">
        <f>puntenberekening!O82</f>
        <v>160</v>
      </c>
      <c r="J8" s="34">
        <f>puntenberekening!R82</f>
        <v>237</v>
      </c>
      <c r="K8" s="34">
        <f>puntenberekening!U82</f>
        <v>0</v>
      </c>
      <c r="L8" s="34">
        <f>puntenberekening!X82</f>
        <v>128</v>
      </c>
      <c r="M8" s="34">
        <f>puntenberekening!AA82</f>
        <v>190</v>
      </c>
      <c r="N8" s="34">
        <v>0</v>
      </c>
    </row>
    <row r="9" spans="1:22" x14ac:dyDescent="0.25">
      <c r="A9" s="15" t="str">
        <f>puntenberekening!A69</f>
        <v>Vandelannoote Talitha</v>
      </c>
      <c r="B9" s="16" t="str">
        <f>puntenberekening!B69</f>
        <v>FLAC</v>
      </c>
      <c r="C9" s="16">
        <f>puntenberekening!C69</f>
        <v>3068</v>
      </c>
      <c r="D9" s="6">
        <f t="shared" si="0"/>
        <v>8</v>
      </c>
      <c r="E9" s="50">
        <f t="shared" si="1"/>
        <v>886</v>
      </c>
      <c r="F9" s="34">
        <f>puntenberekening!F69</f>
        <v>159</v>
      </c>
      <c r="G9" s="34">
        <f>puntenberekening!I69</f>
        <v>130</v>
      </c>
      <c r="H9" s="34">
        <f>puntenberekening!L69</f>
        <v>150</v>
      </c>
      <c r="I9" s="34">
        <f>puntenberekening!O69</f>
        <v>167</v>
      </c>
      <c r="J9" s="34">
        <f>puntenberekening!R69</f>
        <v>214</v>
      </c>
      <c r="K9" s="34">
        <f>puntenberekening!U69</f>
        <v>154</v>
      </c>
      <c r="L9" s="34">
        <f>puntenberekening!X69</f>
        <v>137</v>
      </c>
      <c r="M9" s="34">
        <f>puntenberekening!AA69</f>
        <v>192</v>
      </c>
      <c r="N9" s="34">
        <v>0</v>
      </c>
    </row>
    <row r="10" spans="1:22" x14ac:dyDescent="0.25">
      <c r="A10" s="15" t="str">
        <f>puntenberekening!A80</f>
        <v>Goossens Lore</v>
      </c>
      <c r="B10" s="16" t="str">
        <f>puntenberekening!B80</f>
        <v>AVR</v>
      </c>
      <c r="C10" s="16">
        <f>puntenberekening!C80</f>
        <v>3067</v>
      </c>
      <c r="D10" s="6">
        <f t="shared" si="0"/>
        <v>4</v>
      </c>
      <c r="E10" s="50">
        <f t="shared" si="1"/>
        <v>802</v>
      </c>
      <c r="F10" s="34">
        <f>puntenberekening!F80</f>
        <v>0</v>
      </c>
      <c r="G10" s="34">
        <f>puntenberekening!I80</f>
        <v>168</v>
      </c>
      <c r="H10" s="34">
        <f>puntenberekening!L80</f>
        <v>178</v>
      </c>
      <c r="I10" s="34">
        <f>puntenberekening!O80</f>
        <v>0</v>
      </c>
      <c r="J10" s="34">
        <f>puntenberekening!R80</f>
        <v>242</v>
      </c>
      <c r="K10" s="34">
        <f>puntenberekening!U80</f>
        <v>0</v>
      </c>
      <c r="L10" s="34">
        <f>puntenberekening!X80</f>
        <v>0</v>
      </c>
      <c r="M10" s="34">
        <f>puntenberekening!AA80</f>
        <v>214</v>
      </c>
      <c r="N10" s="34">
        <v>0</v>
      </c>
    </row>
    <row r="11" spans="1:22" x14ac:dyDescent="0.25">
      <c r="A11" s="15" t="str">
        <f>puntenberekening!A73</f>
        <v>Ameys Alyssa</v>
      </c>
      <c r="B11" s="16" t="str">
        <f>puntenberekening!B73</f>
        <v>FLAC</v>
      </c>
      <c r="C11" s="16">
        <f>puntenberekening!C73</f>
        <v>3393</v>
      </c>
      <c r="D11" s="6">
        <f t="shared" si="0"/>
        <v>8</v>
      </c>
      <c r="E11" s="50">
        <f t="shared" si="1"/>
        <v>796</v>
      </c>
      <c r="F11" s="34">
        <f>puntenberekening!F73</f>
        <v>136</v>
      </c>
      <c r="G11" s="34">
        <f>puntenberekening!I73</f>
        <v>121</v>
      </c>
      <c r="H11" s="34">
        <f>puntenberekening!L73</f>
        <v>139</v>
      </c>
      <c r="I11" s="34">
        <f>puntenberekening!O73</f>
        <v>140</v>
      </c>
      <c r="J11" s="34">
        <f>puntenberekening!R73</f>
        <v>203</v>
      </c>
      <c r="K11" s="34">
        <f>puntenberekening!U73</f>
        <v>136</v>
      </c>
      <c r="L11" s="34">
        <f>puntenberekening!X73</f>
        <v>119</v>
      </c>
      <c r="M11" s="34">
        <f>puntenberekening!AA73</f>
        <v>178</v>
      </c>
      <c r="N11" s="34">
        <v>0</v>
      </c>
    </row>
    <row r="12" spans="1:22" x14ac:dyDescent="0.25">
      <c r="A12" s="15" t="str">
        <f>puntenberekening!A75</f>
        <v>Lamerant Joke</v>
      </c>
      <c r="B12" s="16" t="str">
        <f>puntenberekening!B75</f>
        <v>FLAC</v>
      </c>
      <c r="C12" s="16">
        <f>puntenberekening!C75</f>
        <v>2998</v>
      </c>
      <c r="D12" s="6">
        <f t="shared" si="0"/>
        <v>8</v>
      </c>
      <c r="E12" s="50">
        <f t="shared" si="1"/>
        <v>725</v>
      </c>
      <c r="F12" s="34">
        <f>puntenberekening!F75</f>
        <v>124</v>
      </c>
      <c r="G12" s="34">
        <f>puntenberekening!I75</f>
        <v>109</v>
      </c>
      <c r="H12" s="34">
        <f>puntenberekening!L75</f>
        <v>112</v>
      </c>
      <c r="I12" s="34">
        <f>puntenberekening!O75</f>
        <v>120</v>
      </c>
      <c r="J12" s="34">
        <f>puntenberekening!R75</f>
        <v>187</v>
      </c>
      <c r="K12" s="34">
        <f>puntenberekening!U75</f>
        <v>132</v>
      </c>
      <c r="L12" s="34">
        <f>puntenberekening!X75</f>
        <v>100</v>
      </c>
      <c r="M12" s="34">
        <f>puntenberekening!AA75</f>
        <v>162</v>
      </c>
      <c r="N12" s="34">
        <v>0</v>
      </c>
    </row>
    <row r="13" spans="1:22" x14ac:dyDescent="0.25">
      <c r="A13" s="15" t="str">
        <f>puntenberekening!A86</f>
        <v>Samyn Hanne</v>
      </c>
      <c r="B13" s="16" t="str">
        <f>puntenberekening!B86</f>
        <v>FLAC</v>
      </c>
      <c r="C13" s="16">
        <f>puntenberekening!C86</f>
        <v>3363</v>
      </c>
      <c r="D13" s="6">
        <f t="shared" si="0"/>
        <v>4</v>
      </c>
      <c r="E13" s="50">
        <f t="shared" si="1"/>
        <v>707</v>
      </c>
      <c r="F13" s="34">
        <f>puntenberekening!F86</f>
        <v>0</v>
      </c>
      <c r="G13" s="34">
        <f>puntenberekening!I86</f>
        <v>136</v>
      </c>
      <c r="H13" s="34">
        <f>puntenberekening!L86</f>
        <v>0</v>
      </c>
      <c r="I13" s="34">
        <f>puntenberekening!O86</f>
        <v>154</v>
      </c>
      <c r="J13" s="34">
        <f>puntenberekening!R86</f>
        <v>231</v>
      </c>
      <c r="K13" s="34">
        <f>puntenberekening!U86</f>
        <v>0</v>
      </c>
      <c r="L13" s="34">
        <f>puntenberekening!X86</f>
        <v>0</v>
      </c>
      <c r="M13" s="34">
        <f>puntenberekening!AA86</f>
        <v>186</v>
      </c>
      <c r="N13" s="34">
        <v>0</v>
      </c>
    </row>
    <row r="14" spans="1:22" x14ac:dyDescent="0.25">
      <c r="A14" s="15" t="str">
        <f>puntenberekening!A91</f>
        <v>Claeys Ellen</v>
      </c>
      <c r="B14" s="16" t="str">
        <f>puntenberekening!B91</f>
        <v>AZW</v>
      </c>
      <c r="C14" s="16">
        <f>puntenberekening!C91</f>
        <v>3426</v>
      </c>
      <c r="D14" s="6">
        <f t="shared" si="0"/>
        <v>3</v>
      </c>
      <c r="E14" s="50">
        <f t="shared" si="1"/>
        <v>537</v>
      </c>
      <c r="F14" s="34">
        <v>0</v>
      </c>
      <c r="G14" s="34">
        <v>0</v>
      </c>
      <c r="H14" s="34">
        <v>0</v>
      </c>
      <c r="I14" s="34">
        <f>puntenberekening!O91</f>
        <v>147</v>
      </c>
      <c r="J14" s="34">
        <f>puntenberekening!R91</f>
        <v>220</v>
      </c>
      <c r="K14" s="34">
        <f>puntenberekening!U91</f>
        <v>0</v>
      </c>
      <c r="L14" s="34">
        <f>puntenberekening!X91</f>
        <v>0</v>
      </c>
      <c r="M14" s="34">
        <f>puntenberekening!AA91</f>
        <v>170</v>
      </c>
      <c r="N14" s="34">
        <v>0</v>
      </c>
    </row>
    <row r="15" spans="1:22" x14ac:dyDescent="0.25">
      <c r="A15" s="15" t="str">
        <f>puntenberekening!A72</f>
        <v>Ingelbeen Janne</v>
      </c>
      <c r="B15" s="16" t="str">
        <f>puntenberekening!B72</f>
        <v>FLAC</v>
      </c>
      <c r="C15" s="16">
        <f>puntenberekening!C72</f>
        <v>3519</v>
      </c>
      <c r="D15" s="6">
        <f t="shared" si="0"/>
        <v>4</v>
      </c>
      <c r="E15" s="50">
        <f t="shared" si="1"/>
        <v>521</v>
      </c>
      <c r="F15" s="34">
        <f>puntenberekening!F72</f>
        <v>142</v>
      </c>
      <c r="G15" s="34">
        <f>puntenberekening!I72</f>
        <v>124</v>
      </c>
      <c r="H15" s="34">
        <f>puntenberekening!L72</f>
        <v>128</v>
      </c>
      <c r="I15" s="34">
        <f>puntenberekening!O72</f>
        <v>127</v>
      </c>
      <c r="J15" s="34">
        <f>puntenberekening!R72</f>
        <v>0</v>
      </c>
      <c r="K15" s="34">
        <f>puntenberekening!U72</f>
        <v>0</v>
      </c>
      <c r="L15" s="34">
        <f>puntenberekening!X72</f>
        <v>0</v>
      </c>
      <c r="M15" s="34">
        <v>0</v>
      </c>
      <c r="N15" s="34">
        <v>0</v>
      </c>
    </row>
    <row r="16" spans="1:22" x14ac:dyDescent="0.25">
      <c r="A16" s="15" t="str">
        <f>puntenberekening!A84</f>
        <v>Ballekens Aischa</v>
      </c>
      <c r="B16" s="16" t="str">
        <f>puntenberekening!B84</f>
        <v>AVR</v>
      </c>
      <c r="C16" s="16">
        <f>puntenberekening!C84</f>
        <v>3086</v>
      </c>
      <c r="D16" s="6">
        <f t="shared" si="0"/>
        <v>3</v>
      </c>
      <c r="E16" s="50">
        <f t="shared" si="1"/>
        <v>514</v>
      </c>
      <c r="F16" s="34">
        <f>puntenberekening!F84</f>
        <v>0</v>
      </c>
      <c r="G16" s="34">
        <f>puntenberekening!I84</f>
        <v>142</v>
      </c>
      <c r="H16" s="34">
        <f>puntenberekening!L84</f>
        <v>0</v>
      </c>
      <c r="I16" s="34">
        <f>puntenberekening!O84</f>
        <v>0</v>
      </c>
      <c r="J16" s="34">
        <f>puntenberekening!R84</f>
        <v>198</v>
      </c>
      <c r="K16" s="34">
        <f>puntenberekening!U84</f>
        <v>0</v>
      </c>
      <c r="L16" s="34">
        <f>puntenberekening!X84</f>
        <v>0</v>
      </c>
      <c r="M16" s="34">
        <f>puntenberekening!AA84</f>
        <v>174</v>
      </c>
      <c r="N16" s="34">
        <v>0</v>
      </c>
    </row>
    <row r="17" spans="1:14" x14ac:dyDescent="0.25">
      <c r="A17" s="15" t="str">
        <f>puntenberekening!A76</f>
        <v>Vandenabeele Linde</v>
      </c>
      <c r="B17" s="16" t="str">
        <f>puntenberekening!B76</f>
        <v>AZW</v>
      </c>
      <c r="C17" s="16">
        <f>puntenberekening!C76</f>
        <v>3319</v>
      </c>
      <c r="D17" s="6">
        <f t="shared" si="0"/>
        <v>3</v>
      </c>
      <c r="E17" s="50">
        <f t="shared" si="1"/>
        <v>420</v>
      </c>
      <c r="F17" s="34">
        <f>puntenberekening!F76</f>
        <v>118</v>
      </c>
      <c r="G17" s="34">
        <f>puntenberekening!I76</f>
        <v>0</v>
      </c>
      <c r="H17" s="34">
        <f>puntenberekening!L76</f>
        <v>0</v>
      </c>
      <c r="I17" s="34">
        <f>puntenberekening!O76</f>
        <v>0</v>
      </c>
      <c r="J17" s="34">
        <f>puntenberekening!R76</f>
        <v>192</v>
      </c>
      <c r="K17" s="34">
        <f>puntenberekening!U76</f>
        <v>0</v>
      </c>
      <c r="L17" s="34">
        <f>puntenberekening!X76</f>
        <v>110</v>
      </c>
      <c r="M17" s="34">
        <v>0</v>
      </c>
      <c r="N17" s="34">
        <v>0</v>
      </c>
    </row>
    <row r="18" spans="1:14" x14ac:dyDescent="0.25">
      <c r="A18" s="15" t="str">
        <f>puntenberekening!A89</f>
        <v>Bonnez Beatrijs</v>
      </c>
      <c r="B18" s="16" t="str">
        <f>puntenberekening!B89</f>
        <v>MACW</v>
      </c>
      <c r="C18" s="16">
        <f>puntenberekening!C89</f>
        <v>3500</v>
      </c>
      <c r="D18" s="6">
        <f t="shared" si="0"/>
        <v>3</v>
      </c>
      <c r="E18" s="50">
        <f t="shared" si="1"/>
        <v>394</v>
      </c>
      <c r="F18" s="34">
        <v>0</v>
      </c>
      <c r="G18" s="34">
        <v>0</v>
      </c>
      <c r="H18" s="34">
        <f>puntenberekening!L89</f>
        <v>106</v>
      </c>
      <c r="I18" s="34">
        <f>puntenberekening!O89</f>
        <v>107</v>
      </c>
      <c r="J18" s="34">
        <f>puntenberekening!R89</f>
        <v>181</v>
      </c>
      <c r="K18" s="34">
        <f>puntenberekening!U89</f>
        <v>0</v>
      </c>
      <c r="L18" s="34">
        <f>puntenberekening!X89</f>
        <v>0</v>
      </c>
      <c r="M18" s="34">
        <v>0</v>
      </c>
      <c r="N18" s="34">
        <v>0</v>
      </c>
    </row>
    <row r="19" spans="1:14" x14ac:dyDescent="0.25">
      <c r="A19" s="15" t="str">
        <f>puntenberekening!A71</f>
        <v>Vanhee Lara</v>
      </c>
      <c r="B19" s="16" t="str">
        <f>puntenberekening!B71</f>
        <v>FLAC</v>
      </c>
      <c r="C19" s="16">
        <f>puntenberekening!C71</f>
        <v>3397</v>
      </c>
      <c r="D19" s="6">
        <f t="shared" si="0"/>
        <v>3</v>
      </c>
      <c r="E19" s="50">
        <f t="shared" si="1"/>
        <v>388</v>
      </c>
      <c r="F19" s="34">
        <f>puntenberekening!F71</f>
        <v>148</v>
      </c>
      <c r="G19" s="34">
        <f>puntenberekening!I71</f>
        <v>106</v>
      </c>
      <c r="H19" s="34">
        <f>puntenberekening!L71</f>
        <v>134</v>
      </c>
      <c r="I19" s="34">
        <f>puntenberekening!O71</f>
        <v>0</v>
      </c>
      <c r="J19" s="34">
        <f>puntenberekening!R71</f>
        <v>0</v>
      </c>
      <c r="K19" s="34">
        <f>puntenberekening!U71</f>
        <v>0</v>
      </c>
      <c r="L19" s="34">
        <f>puntenberekening!X71</f>
        <v>0</v>
      </c>
      <c r="M19" s="34">
        <v>0</v>
      </c>
      <c r="N19" s="34">
        <v>0</v>
      </c>
    </row>
    <row r="20" spans="1:14" x14ac:dyDescent="0.25">
      <c r="A20" s="15" t="str">
        <f>puntenberekening!A83</f>
        <v>Van Roy Emma</v>
      </c>
      <c r="B20" s="16" t="str">
        <f>puntenberekening!B83</f>
        <v>HCO</v>
      </c>
      <c r="C20" s="16">
        <f>puntenberekening!C83</f>
        <v>3239</v>
      </c>
      <c r="D20" s="6">
        <f t="shared" si="0"/>
        <v>2</v>
      </c>
      <c r="E20" s="50">
        <f t="shared" si="1"/>
        <v>370</v>
      </c>
      <c r="F20" s="34">
        <f>puntenberekening!F83</f>
        <v>0</v>
      </c>
      <c r="G20" s="34">
        <f>puntenberekening!I83</f>
        <v>145</v>
      </c>
      <c r="H20" s="34">
        <f>puntenberekening!L83</f>
        <v>0</v>
      </c>
      <c r="I20" s="34">
        <f>puntenberekening!O83</f>
        <v>0</v>
      </c>
      <c r="J20" s="34">
        <f>puntenberekening!R83</f>
        <v>225</v>
      </c>
      <c r="K20" s="34">
        <f>puntenberekening!U83</f>
        <v>0</v>
      </c>
      <c r="L20" s="34">
        <f>puntenberekening!X83</f>
        <v>0</v>
      </c>
      <c r="M20" s="34">
        <v>0</v>
      </c>
      <c r="N20" s="34">
        <v>0</v>
      </c>
    </row>
    <row r="21" spans="1:14" x14ac:dyDescent="0.25">
      <c r="A21" s="15" t="str">
        <f>puntenberekening!A68</f>
        <v>De Waegenaere Line</v>
      </c>
      <c r="B21" s="16" t="str">
        <f>puntenberekening!B68</f>
        <v>KKS</v>
      </c>
      <c r="C21" s="16">
        <f>puntenberekening!C68</f>
        <v>3285</v>
      </c>
      <c r="D21" s="6">
        <f t="shared" si="0"/>
        <v>2</v>
      </c>
      <c r="E21" s="50">
        <f t="shared" si="1"/>
        <v>348</v>
      </c>
      <c r="F21" s="34">
        <f>puntenberekening!F68</f>
        <v>171</v>
      </c>
      <c r="G21" s="34">
        <f>puntenberekening!I68</f>
        <v>0</v>
      </c>
      <c r="H21" s="34">
        <f>puntenberekening!L68</f>
        <v>0</v>
      </c>
      <c r="I21" s="34">
        <f>puntenberekening!O68</f>
        <v>0</v>
      </c>
      <c r="J21" s="34">
        <f>puntenberekening!R68</f>
        <v>0</v>
      </c>
      <c r="K21" s="34">
        <f>puntenberekening!U68</f>
        <v>0</v>
      </c>
      <c r="L21" s="34">
        <f>puntenberekening!X68</f>
        <v>0</v>
      </c>
      <c r="M21" s="34">
        <f>puntenberekening!AA68</f>
        <v>177</v>
      </c>
      <c r="N21" s="34">
        <v>0</v>
      </c>
    </row>
    <row r="22" spans="1:14" x14ac:dyDescent="0.25">
      <c r="A22" s="15" t="str">
        <f>puntenberekening!A78</f>
        <v>Belbard Amal</v>
      </c>
      <c r="B22" s="16" t="str">
        <f>puntenberekening!B78</f>
        <v>AZW</v>
      </c>
      <c r="C22" s="16">
        <f>puntenberekening!C78</f>
        <v>3309</v>
      </c>
      <c r="D22" s="6">
        <f t="shared" si="0"/>
        <v>2</v>
      </c>
      <c r="E22" s="50">
        <f t="shared" si="1"/>
        <v>281</v>
      </c>
      <c r="F22" s="34">
        <f>puntenberekening!F78</f>
        <v>106</v>
      </c>
      <c r="G22" s="34">
        <f>puntenberekening!I78</f>
        <v>0</v>
      </c>
      <c r="H22" s="34">
        <f>puntenberekening!L78</f>
        <v>0</v>
      </c>
      <c r="I22" s="34">
        <f>puntenberekening!O78</f>
        <v>0</v>
      </c>
      <c r="J22" s="34">
        <f>puntenberekening!R78</f>
        <v>175</v>
      </c>
      <c r="K22" s="34">
        <f>puntenberekening!U78</f>
        <v>0</v>
      </c>
      <c r="L22" s="34">
        <f>puntenberekening!X78</f>
        <v>0</v>
      </c>
      <c r="M22" s="34">
        <v>0</v>
      </c>
      <c r="N22" s="34">
        <v>0</v>
      </c>
    </row>
    <row r="23" spans="1:14" x14ac:dyDescent="0.25">
      <c r="A23" s="15" t="str">
        <f>puntenberekening!A88</f>
        <v>Denys Noor</v>
      </c>
      <c r="B23" s="16" t="str">
        <f>puntenberekening!B88</f>
        <v>FLAC</v>
      </c>
      <c r="C23" s="16">
        <f>puntenberekening!C88</f>
        <v>2997</v>
      </c>
      <c r="D23" s="6">
        <f t="shared" si="0"/>
        <v>2</v>
      </c>
      <c r="E23" s="50">
        <f t="shared" si="1"/>
        <v>272</v>
      </c>
      <c r="F23" s="34">
        <v>0</v>
      </c>
      <c r="G23" s="34">
        <v>0</v>
      </c>
      <c r="H23" s="34">
        <f>puntenberekening!L88</f>
        <v>117</v>
      </c>
      <c r="I23" s="34">
        <f>puntenberekening!O88</f>
        <v>155</v>
      </c>
      <c r="J23" s="34">
        <f>puntenberekening!R88</f>
        <v>0</v>
      </c>
      <c r="K23" s="34">
        <f>puntenberekening!U88</f>
        <v>0</v>
      </c>
      <c r="L23" s="34">
        <f>puntenberekening!X88</f>
        <v>0</v>
      </c>
      <c r="M23" s="34">
        <v>0</v>
      </c>
      <c r="N23" s="34">
        <v>0</v>
      </c>
    </row>
    <row r="24" spans="1:14" x14ac:dyDescent="0.25">
      <c r="A24" s="15" t="str">
        <f>puntenberekening!A70</f>
        <v>Madou Jolien</v>
      </c>
      <c r="B24" s="16" t="str">
        <f>puntenberekening!B70</f>
        <v>AVMO</v>
      </c>
      <c r="C24" s="16">
        <f>puntenberekening!C70</f>
        <v>3677</v>
      </c>
      <c r="D24" s="6">
        <f t="shared" si="0"/>
        <v>2</v>
      </c>
      <c r="E24" s="50">
        <f t="shared" si="1"/>
        <v>268</v>
      </c>
      <c r="F24" s="34">
        <f>puntenberekening!F70</f>
        <v>153</v>
      </c>
      <c r="G24" s="34">
        <f>puntenberekening!I70</f>
        <v>115</v>
      </c>
      <c r="H24" s="34">
        <f>puntenberekening!L70</f>
        <v>0</v>
      </c>
      <c r="I24" s="34">
        <f>puntenberekening!O70</f>
        <v>0</v>
      </c>
      <c r="J24" s="34">
        <f>puntenberekening!R70</f>
        <v>0</v>
      </c>
      <c r="K24" s="34">
        <f>puntenberekening!U70</f>
        <v>0</v>
      </c>
      <c r="L24" s="34">
        <v>0</v>
      </c>
      <c r="M24" s="34">
        <v>0</v>
      </c>
      <c r="N24" s="34">
        <v>0</v>
      </c>
    </row>
    <row r="25" spans="1:14" x14ac:dyDescent="0.25">
      <c r="A25" s="15" t="str">
        <f>puntenberekening!A74</f>
        <v>Vergucht Ine</v>
      </c>
      <c r="B25" s="16" t="str">
        <f>puntenberekening!B74</f>
        <v>AZW</v>
      </c>
      <c r="C25" s="16">
        <f>puntenberekening!C74</f>
        <v>3312</v>
      </c>
      <c r="D25" s="6">
        <f t="shared" si="0"/>
        <v>2</v>
      </c>
      <c r="E25" s="50">
        <f t="shared" si="1"/>
        <v>253</v>
      </c>
      <c r="F25" s="34">
        <f>puntenberekening!F74</f>
        <v>130</v>
      </c>
      <c r="G25" s="34">
        <f>puntenberekening!I74</f>
        <v>0</v>
      </c>
      <c r="H25" s="34">
        <f>puntenberekening!L74</f>
        <v>123</v>
      </c>
      <c r="I25" s="34">
        <f>puntenberekening!O74</f>
        <v>0</v>
      </c>
      <c r="J25" s="34">
        <f>puntenberekening!R74</f>
        <v>0</v>
      </c>
      <c r="K25" s="34">
        <f>puntenberekening!U74</f>
        <v>0</v>
      </c>
      <c r="L25" s="34">
        <f>puntenberekening!X74</f>
        <v>0</v>
      </c>
      <c r="M25" s="34">
        <v>0</v>
      </c>
      <c r="N25" s="34">
        <v>0</v>
      </c>
    </row>
    <row r="26" spans="1:14" x14ac:dyDescent="0.25">
      <c r="A26" s="15" t="str">
        <f>puntenberekening!A93</f>
        <v>Vanhollebeke Zoe</v>
      </c>
      <c r="B26" s="16" t="str">
        <f>puntenberekening!B93</f>
        <v>AZW</v>
      </c>
      <c r="C26" s="16">
        <f>puntenberekening!C93</f>
        <v>3497</v>
      </c>
      <c r="D26" s="6">
        <f t="shared" si="0"/>
        <v>1</v>
      </c>
      <c r="E26" s="50">
        <f t="shared" si="1"/>
        <v>209</v>
      </c>
      <c r="F26" s="34">
        <v>0</v>
      </c>
      <c r="G26" s="34">
        <v>0</v>
      </c>
      <c r="H26" s="34">
        <v>0</v>
      </c>
      <c r="I26" s="34">
        <f>puntenberekening!O93</f>
        <v>0</v>
      </c>
      <c r="J26" s="34">
        <f>puntenberekening!R93</f>
        <v>209</v>
      </c>
      <c r="K26" s="34">
        <f>puntenberekening!U93</f>
        <v>0</v>
      </c>
      <c r="L26" s="34">
        <f>puntenberekening!X93</f>
        <v>0</v>
      </c>
      <c r="M26" s="34">
        <v>0</v>
      </c>
      <c r="N26" s="34">
        <v>0</v>
      </c>
    </row>
    <row r="27" spans="1:14" x14ac:dyDescent="0.25">
      <c r="A27" s="15" t="str">
        <f>puntenberekening!A87</f>
        <v>Lamond Manon</v>
      </c>
      <c r="B27" s="16" t="str">
        <f>puntenberekening!B87</f>
        <v>FLAC</v>
      </c>
      <c r="C27" s="16">
        <f>puntenberekening!C87</f>
        <v>2999</v>
      </c>
      <c r="D27" s="6">
        <f t="shared" si="0"/>
        <v>2</v>
      </c>
      <c r="E27" s="50">
        <f t="shared" si="1"/>
        <v>203</v>
      </c>
      <c r="F27" s="34">
        <f>puntenberekening!F87</f>
        <v>0</v>
      </c>
      <c r="G27" s="34">
        <f>puntenberekening!I87</f>
        <v>103</v>
      </c>
      <c r="H27" s="34">
        <f>puntenberekening!L87</f>
        <v>0</v>
      </c>
      <c r="I27" s="34">
        <f>puntenberekening!O87</f>
        <v>100</v>
      </c>
      <c r="J27" s="34">
        <f>puntenberekening!R87</f>
        <v>0</v>
      </c>
      <c r="K27" s="34">
        <f>puntenberekening!U87</f>
        <v>0</v>
      </c>
      <c r="L27" s="34">
        <f>puntenberekening!X87</f>
        <v>0</v>
      </c>
      <c r="M27" s="34">
        <v>0</v>
      </c>
      <c r="N27" s="34">
        <v>0</v>
      </c>
    </row>
    <row r="28" spans="1:14" x14ac:dyDescent="0.25">
      <c r="A28" s="15" t="str">
        <f>puntenberekening!A85</f>
        <v>Wittevrongel Lara</v>
      </c>
      <c r="B28" s="16" t="str">
        <f>puntenberekening!B85</f>
        <v>OB</v>
      </c>
      <c r="C28" s="16">
        <f>puntenberekening!C85</f>
        <v>3333</v>
      </c>
      <c r="D28" s="6">
        <f t="shared" si="0"/>
        <v>1</v>
      </c>
      <c r="E28" s="50">
        <f t="shared" si="1"/>
        <v>139</v>
      </c>
      <c r="F28" s="34">
        <f>puntenberekening!F85</f>
        <v>0</v>
      </c>
      <c r="G28" s="34">
        <f>puntenberekening!I85</f>
        <v>139</v>
      </c>
      <c r="H28" s="34">
        <f>puntenberekening!L85</f>
        <v>0</v>
      </c>
      <c r="I28" s="34">
        <f>puntenberekening!O85</f>
        <v>0</v>
      </c>
      <c r="J28" s="34">
        <f>puntenberekening!R85</f>
        <v>0</v>
      </c>
      <c r="K28" s="34">
        <f>puntenberekening!U85</f>
        <v>0</v>
      </c>
      <c r="L28" s="34">
        <f>puntenberekening!X85</f>
        <v>0</v>
      </c>
      <c r="M28" s="34">
        <v>0</v>
      </c>
      <c r="N28" s="34">
        <v>0</v>
      </c>
    </row>
    <row r="29" spans="1:14" x14ac:dyDescent="0.25">
      <c r="A29" s="15" t="str">
        <f>puntenberekening!A92</f>
        <v>Vankeirsbilck Linde</v>
      </c>
      <c r="B29" s="16" t="str">
        <f>puntenberekening!B92</f>
        <v>FLAC</v>
      </c>
      <c r="C29" s="16">
        <f>puntenberekening!C92</f>
        <v>3621</v>
      </c>
      <c r="D29" s="6">
        <f t="shared" si="0"/>
        <v>1</v>
      </c>
      <c r="E29" s="50">
        <f t="shared" si="1"/>
        <v>114</v>
      </c>
      <c r="F29" s="34">
        <v>0</v>
      </c>
      <c r="G29" s="34">
        <v>0</v>
      </c>
      <c r="H29" s="34">
        <v>0</v>
      </c>
      <c r="I29" s="34">
        <f>puntenberekening!O92</f>
        <v>114</v>
      </c>
      <c r="J29" s="34">
        <f>puntenberekening!R92</f>
        <v>0</v>
      </c>
      <c r="K29" s="34">
        <f>puntenberekening!U92</f>
        <v>0</v>
      </c>
      <c r="L29" s="34">
        <f>puntenberekening!X92</f>
        <v>0</v>
      </c>
      <c r="M29" s="34">
        <v>0</v>
      </c>
      <c r="N29" s="34">
        <v>0</v>
      </c>
    </row>
    <row r="30" spans="1:14" x14ac:dyDescent="0.25">
      <c r="A30" s="15" t="str">
        <f>puntenberekening!A77</f>
        <v>Pauwelyn Jade</v>
      </c>
      <c r="B30" s="16" t="str">
        <f>puntenberekening!B77</f>
        <v>FLAC</v>
      </c>
      <c r="C30" s="16">
        <f>puntenberekening!C77</f>
        <v>3480</v>
      </c>
      <c r="D30" s="6">
        <f t="shared" si="0"/>
        <v>1</v>
      </c>
      <c r="E30" s="50">
        <f t="shared" si="1"/>
        <v>112</v>
      </c>
      <c r="F30" s="34">
        <f>puntenberekening!F77</f>
        <v>112</v>
      </c>
      <c r="G30" s="34">
        <f>puntenberekening!I77</f>
        <v>0</v>
      </c>
      <c r="H30" s="34">
        <f>puntenberekening!L77</f>
        <v>0</v>
      </c>
      <c r="I30" s="34">
        <f>puntenberekening!O77</f>
        <v>0</v>
      </c>
      <c r="J30" s="34">
        <f>puntenberekening!R77</f>
        <v>0</v>
      </c>
      <c r="K30" s="34">
        <f>puntenberekening!U77</f>
        <v>0</v>
      </c>
      <c r="L30" s="34">
        <f>puntenberekening!X77</f>
        <v>0</v>
      </c>
      <c r="M30" s="34">
        <v>0</v>
      </c>
      <c r="N30" s="34">
        <v>0</v>
      </c>
    </row>
    <row r="31" spans="1:14" x14ac:dyDescent="0.25">
      <c r="A31" s="15" t="str">
        <f>puntenberekening!A79</f>
        <v>Lobbens Lisa</v>
      </c>
      <c r="B31" s="16" t="str">
        <f>puntenberekening!B79</f>
        <v>AZW</v>
      </c>
      <c r="C31" s="16">
        <f>puntenberekening!C79</f>
        <v>3313</v>
      </c>
      <c r="D31" s="6">
        <f t="shared" si="0"/>
        <v>1</v>
      </c>
      <c r="E31" s="50">
        <f t="shared" si="1"/>
        <v>100</v>
      </c>
      <c r="F31" s="34">
        <f>puntenberekening!F79</f>
        <v>100</v>
      </c>
      <c r="G31" s="34">
        <f>puntenberekening!I79</f>
        <v>0</v>
      </c>
      <c r="H31" s="34">
        <f>puntenberekening!L79</f>
        <v>0</v>
      </c>
      <c r="I31" s="34">
        <f>puntenberekening!O79</f>
        <v>0</v>
      </c>
      <c r="J31" s="34">
        <f>puntenberekening!R79</f>
        <v>0</v>
      </c>
      <c r="K31" s="34">
        <f>puntenberekening!U79</f>
        <v>0</v>
      </c>
      <c r="L31" s="34">
        <f>puntenberekening!X79</f>
        <v>0</v>
      </c>
      <c r="M31" s="34">
        <v>0</v>
      </c>
      <c r="N31" s="34">
        <v>0</v>
      </c>
    </row>
    <row r="32" spans="1:14" x14ac:dyDescent="0.25">
      <c r="A32" s="15" t="str">
        <f>puntenberekening!A90</f>
        <v>Mestdagh Rien</v>
      </c>
      <c r="B32" s="16" t="str">
        <f>puntenberekening!B90</f>
        <v>FLAC</v>
      </c>
      <c r="C32" s="16">
        <f>puntenberekening!C90</f>
        <v>3396</v>
      </c>
      <c r="D32" s="6">
        <f t="shared" si="0"/>
        <v>1</v>
      </c>
      <c r="E32" s="50">
        <f t="shared" si="1"/>
        <v>100</v>
      </c>
      <c r="F32" s="34">
        <v>0</v>
      </c>
      <c r="G32" s="34">
        <v>0</v>
      </c>
      <c r="H32" s="34">
        <f>puntenberekening!L90</f>
        <v>100</v>
      </c>
      <c r="I32" s="34">
        <f>puntenberekening!O90</f>
        <v>0</v>
      </c>
      <c r="J32" s="34">
        <f>puntenberekening!R90</f>
        <v>0</v>
      </c>
      <c r="K32" s="34">
        <f>puntenberekening!U90</f>
        <v>0</v>
      </c>
      <c r="L32" s="34">
        <f>puntenberekening!X90</f>
        <v>0</v>
      </c>
      <c r="M32" s="34">
        <v>0</v>
      </c>
      <c r="N32" s="34">
        <v>0</v>
      </c>
    </row>
    <row r="33" spans="1:14" x14ac:dyDescent="0.25">
      <c r="A33" s="15"/>
      <c r="B33" s="16"/>
      <c r="C33" s="16"/>
      <c r="D33" s="6"/>
      <c r="E33" s="50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15"/>
      <c r="B34" s="16"/>
      <c r="C34" s="16"/>
      <c r="D34" s="6"/>
      <c r="E34" s="50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15"/>
      <c r="B35" s="16"/>
      <c r="C35" s="16"/>
      <c r="D35" s="6"/>
      <c r="E35" s="50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5">
      <c r="A36" s="15"/>
      <c r="B36" s="16"/>
      <c r="C36" s="16"/>
      <c r="D36" s="6"/>
      <c r="E36" s="50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15"/>
      <c r="B37" s="16"/>
      <c r="C37" s="16"/>
      <c r="D37" s="6"/>
      <c r="E37" s="50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15.75" thickBot="1" x14ac:dyDescent="0.3">
      <c r="A38" s="32"/>
      <c r="B38" s="33"/>
      <c r="C38" s="33"/>
      <c r="D38" s="9"/>
      <c r="E38" s="51"/>
      <c r="F38" s="35"/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0"/>
      <c r="B39" s="30"/>
      <c r="C39" s="30"/>
      <c r="D39" s="28"/>
    </row>
    <row r="40" spans="1:14" x14ac:dyDescent="0.25">
      <c r="A40" s="29"/>
      <c r="B40" s="29"/>
      <c r="C40" s="29"/>
    </row>
    <row r="41" spans="1:14" x14ac:dyDescent="0.25">
      <c r="A41" s="29"/>
      <c r="B41" s="29"/>
      <c r="C41" s="29"/>
    </row>
    <row r="42" spans="1:14" x14ac:dyDescent="0.25">
      <c r="A42" s="29"/>
      <c r="B42" s="29"/>
      <c r="C42" s="29"/>
    </row>
    <row r="43" spans="1:14" x14ac:dyDescent="0.25">
      <c r="A43" s="30"/>
      <c r="B43" s="30"/>
      <c r="C43" s="30"/>
      <c r="D43" s="28"/>
    </row>
    <row r="44" spans="1:14" x14ac:dyDescent="0.25">
      <c r="A44" s="29"/>
      <c r="B44" s="29"/>
      <c r="C44" s="29"/>
    </row>
    <row r="45" spans="1:14" x14ac:dyDescent="0.25">
      <c r="A45" s="30"/>
      <c r="B45" s="30"/>
      <c r="C45" s="30"/>
      <c r="D45" s="28"/>
    </row>
    <row r="46" spans="1:14" x14ac:dyDescent="0.25">
      <c r="A46" s="29"/>
      <c r="B46" s="29"/>
      <c r="C46" s="29"/>
    </row>
    <row r="47" spans="1:14" x14ac:dyDescent="0.25">
      <c r="A47" s="29"/>
      <c r="B47" s="29"/>
      <c r="C47" s="29"/>
    </row>
    <row r="48" spans="1:14" x14ac:dyDescent="0.25">
      <c r="A48" s="29"/>
      <c r="B48" s="29"/>
      <c r="C48" s="29"/>
    </row>
    <row r="49" spans="1:4" x14ac:dyDescent="0.25">
      <c r="A49" s="29"/>
      <c r="B49" s="29"/>
      <c r="C49" s="29"/>
    </row>
    <row r="50" spans="1:4" x14ac:dyDescent="0.25">
      <c r="A50" s="29"/>
      <c r="B50" s="29"/>
      <c r="C50" s="29"/>
    </row>
    <row r="51" spans="1:4" x14ac:dyDescent="0.25">
      <c r="A51" s="29"/>
      <c r="B51" s="29"/>
      <c r="C51" s="29"/>
    </row>
    <row r="52" spans="1:4" x14ac:dyDescent="0.25">
      <c r="A52" s="29"/>
      <c r="B52" s="29"/>
      <c r="C52" s="29"/>
    </row>
    <row r="53" spans="1:4" x14ac:dyDescent="0.25">
      <c r="A53" s="30"/>
      <c r="B53" s="30"/>
      <c r="C53" s="30"/>
      <c r="D53" s="28"/>
    </row>
    <row r="54" spans="1:4" x14ac:dyDescent="0.25">
      <c r="A54" s="29"/>
      <c r="B54" s="29"/>
      <c r="C54" s="29"/>
    </row>
    <row r="55" spans="1:4" x14ac:dyDescent="0.25">
      <c r="A55" s="29"/>
      <c r="B55" s="29"/>
      <c r="C55" s="29"/>
    </row>
    <row r="56" spans="1:4" x14ac:dyDescent="0.25">
      <c r="A56" s="29"/>
      <c r="B56" s="29"/>
      <c r="C56" s="29"/>
    </row>
    <row r="57" spans="1:4" x14ac:dyDescent="0.25">
      <c r="A57" s="29"/>
      <c r="B57" s="29"/>
      <c r="C57" s="29"/>
    </row>
    <row r="58" spans="1:4" x14ac:dyDescent="0.25">
      <c r="A58" s="29"/>
      <c r="B58" s="29"/>
      <c r="C58" s="29"/>
    </row>
    <row r="59" spans="1:4" x14ac:dyDescent="0.25">
      <c r="A59" s="29"/>
      <c r="B59" s="29"/>
      <c r="C59" s="29"/>
    </row>
    <row r="60" spans="1:4" x14ac:dyDescent="0.25">
      <c r="A60" s="29"/>
      <c r="B60" s="29"/>
      <c r="C60" s="29"/>
    </row>
    <row r="61" spans="1:4" x14ac:dyDescent="0.25">
      <c r="A61" s="29"/>
      <c r="B61" s="29"/>
      <c r="C61" s="29"/>
    </row>
    <row r="62" spans="1:4" x14ac:dyDescent="0.25">
      <c r="A62" s="29"/>
      <c r="B62" s="29"/>
      <c r="C62" s="29"/>
    </row>
    <row r="63" spans="1:4" x14ac:dyDescent="0.25">
      <c r="A63" s="30"/>
      <c r="B63" s="30"/>
      <c r="C63" s="30"/>
      <c r="D63" s="28"/>
    </row>
    <row r="64" spans="1:4" x14ac:dyDescent="0.25">
      <c r="A64" s="29"/>
      <c r="B64" s="29"/>
      <c r="C64" s="29"/>
    </row>
    <row r="65" spans="1:4" x14ac:dyDescent="0.25">
      <c r="A65" s="29"/>
      <c r="B65" s="29"/>
      <c r="C65" s="29"/>
    </row>
    <row r="66" spans="1:4" x14ac:dyDescent="0.25">
      <c r="A66" s="29"/>
      <c r="B66" s="29"/>
      <c r="C66" s="29"/>
    </row>
    <row r="67" spans="1:4" x14ac:dyDescent="0.25">
      <c r="A67" s="30"/>
      <c r="B67" s="30"/>
      <c r="C67" s="30"/>
      <c r="D67" s="28"/>
    </row>
    <row r="68" spans="1:4" x14ac:dyDescent="0.25">
      <c r="A68" s="29"/>
      <c r="B68" s="29"/>
      <c r="C68" s="29"/>
    </row>
    <row r="69" spans="1:4" x14ac:dyDescent="0.25">
      <c r="A69" s="29"/>
      <c r="B69" s="29"/>
      <c r="C69" s="29"/>
    </row>
    <row r="70" spans="1:4" x14ac:dyDescent="0.25">
      <c r="A70" s="29"/>
      <c r="B70" s="29"/>
      <c r="C70" s="29"/>
    </row>
  </sheetData>
  <sortState ref="A3:N33">
    <sortCondition descending="1" ref="E3:E33"/>
  </sortState>
  <conditionalFormatting sqref="D2 D34:D1048576 D12:D28">
    <cfRule type="cellIs" dxfId="27" priority="9" operator="greaterThan">
      <formula>4</formula>
    </cfRule>
  </conditionalFormatting>
  <conditionalFormatting sqref="D1:D8">
    <cfRule type="cellIs" dxfId="26" priority="8" operator="greaterThan">
      <formula>4</formula>
    </cfRule>
  </conditionalFormatting>
  <conditionalFormatting sqref="D9:D11">
    <cfRule type="cellIs" dxfId="25" priority="7" operator="greaterThan">
      <formula>4</formula>
    </cfRule>
  </conditionalFormatting>
  <conditionalFormatting sqref="D29:D31">
    <cfRule type="cellIs" dxfId="24" priority="3" operator="greaterThan">
      <formula>4</formula>
    </cfRule>
  </conditionalFormatting>
  <conditionalFormatting sqref="D32">
    <cfRule type="cellIs" dxfId="23" priority="2" operator="greaterThan">
      <formula>4</formula>
    </cfRule>
  </conditionalFormatting>
  <conditionalFormatting sqref="D33">
    <cfRule type="cellIs" dxfId="22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A3" sqref="A3"/>
    </sheetView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7.42578125" style="26" bestFit="1" customWidth="1"/>
    <col min="6" max="6" width="13.85546875" style="26" customWidth="1"/>
    <col min="7" max="7" width="13.28515625" style="26" customWidth="1"/>
    <col min="8" max="8" width="10.7109375" style="26" bestFit="1" customWidth="1"/>
    <col min="9" max="9" width="11.28515625" style="26" customWidth="1"/>
    <col min="10" max="10" width="13.7109375" style="26" customWidth="1"/>
    <col min="11" max="11" width="14.42578125" style="26" customWidth="1"/>
    <col min="12" max="12" width="10.7109375" style="26" bestFit="1" customWidth="1"/>
    <col min="13" max="13" width="14.85546875" style="26" customWidth="1"/>
    <col min="14" max="14" width="20" style="26" customWidth="1"/>
    <col min="15" max="15" width="10.42578125" style="26" customWidth="1"/>
    <col min="16" max="16" width="10.5703125" style="26" customWidth="1"/>
    <col min="17" max="17" width="11" style="26" customWidth="1"/>
    <col min="18" max="18" width="10.42578125" style="26" customWidth="1"/>
    <col min="19" max="20" width="10.7109375" style="26" bestFit="1" customWidth="1"/>
    <col min="21" max="21" width="10.85546875" style="26" customWidth="1"/>
    <col min="22" max="22" width="12.28515625" style="26" bestFit="1" customWidth="1"/>
    <col min="23" max="16384" width="9.140625" style="26"/>
  </cols>
  <sheetData>
    <row r="1" spans="1:22" ht="32.25" customHeight="1" thickBot="1" x14ac:dyDescent="0.3">
      <c r="A1" s="44" t="s">
        <v>73</v>
      </c>
      <c r="B1" s="45" t="s">
        <v>19</v>
      </c>
      <c r="C1" s="45" t="s">
        <v>20</v>
      </c>
      <c r="D1" s="46" t="s">
        <v>8</v>
      </c>
      <c r="E1" s="47" t="s">
        <v>96</v>
      </c>
      <c r="F1" s="48" t="s">
        <v>9</v>
      </c>
      <c r="G1" s="48" t="s">
        <v>10</v>
      </c>
      <c r="H1" s="48" t="s">
        <v>11</v>
      </c>
      <c r="I1" s="48" t="s">
        <v>12</v>
      </c>
      <c r="J1" s="48" t="s">
        <v>52</v>
      </c>
      <c r="K1" s="48" t="s">
        <v>13</v>
      </c>
      <c r="L1" s="48" t="s">
        <v>14</v>
      </c>
      <c r="M1" s="48" t="s">
        <v>53</v>
      </c>
      <c r="N1" s="48" t="s">
        <v>54</v>
      </c>
      <c r="O1" s="27"/>
      <c r="P1" s="27"/>
      <c r="Q1" s="27"/>
      <c r="R1" s="27"/>
      <c r="S1" s="27"/>
      <c r="T1" s="27"/>
      <c r="U1" s="27"/>
      <c r="V1" s="27"/>
    </row>
    <row r="2" spans="1:22" x14ac:dyDescent="0.25">
      <c r="A2" s="36"/>
      <c r="B2" s="37"/>
      <c r="C2" s="37"/>
      <c r="D2" s="18"/>
      <c r="E2" s="49"/>
      <c r="F2" s="38"/>
      <c r="G2" s="38"/>
      <c r="H2" s="38"/>
      <c r="I2" s="38"/>
      <c r="J2" s="38"/>
      <c r="K2" s="38"/>
      <c r="L2" s="38"/>
      <c r="M2" s="38"/>
      <c r="N2" s="38"/>
    </row>
    <row r="3" spans="1:22" x14ac:dyDescent="0.25">
      <c r="A3" s="15" t="str">
        <f>puntenberekening!A114</f>
        <v>Dewitte Renée</v>
      </c>
      <c r="B3" s="16" t="str">
        <f>puntenberekening!B114</f>
        <v>AVMO</v>
      </c>
      <c r="C3" s="16">
        <f>puntenberekening!C114</f>
        <v>485</v>
      </c>
      <c r="D3" s="6">
        <f t="shared" ref="D3:D28" si="0">COUNTIF(F3:AAB3, "&gt;0")</f>
        <v>5</v>
      </c>
      <c r="E3" s="50">
        <f t="shared" ref="E3:E14" si="1">SUM(LARGE(F3:AC3,1),LARGE(F3:AC3,2),LARGE(F3:AC3,3),LARGE(F3:AC3,4),LARGE(F3:AC3,5))</f>
        <v>887</v>
      </c>
      <c r="F3" s="34">
        <f>puntenberekening!F114</f>
        <v>0</v>
      </c>
      <c r="G3" s="34">
        <f>puntenberekening!I114</f>
        <v>117</v>
      </c>
      <c r="H3" s="34">
        <f>puntenberekening!L114</f>
        <v>160</v>
      </c>
      <c r="I3" s="34">
        <f>puntenberekening!O114</f>
        <v>0</v>
      </c>
      <c r="J3" s="34">
        <f>puntenberekening!R114</f>
        <v>250</v>
      </c>
      <c r="K3" s="34">
        <f>puntenberekening!U114</f>
        <v>0</v>
      </c>
      <c r="L3" s="34">
        <f>puntenberekening!X114</f>
        <v>191</v>
      </c>
      <c r="M3" s="34">
        <f>puntenberekening!AA114</f>
        <v>169</v>
      </c>
      <c r="N3" s="34">
        <v>0</v>
      </c>
    </row>
    <row r="4" spans="1:22" x14ac:dyDescent="0.25">
      <c r="A4" s="15" t="str">
        <f>puntenberekening!A108</f>
        <v>Goossens Lien</v>
      </c>
      <c r="B4" s="16" t="str">
        <f>puntenberekening!B108</f>
        <v>AVR</v>
      </c>
      <c r="C4" s="16">
        <f>puntenberekening!C108</f>
        <v>412</v>
      </c>
      <c r="D4" s="6">
        <f t="shared" si="0"/>
        <v>4</v>
      </c>
      <c r="E4" s="50">
        <f t="shared" si="1"/>
        <v>792</v>
      </c>
      <c r="F4" s="34">
        <f>puntenberekening!F108</f>
        <v>0</v>
      </c>
      <c r="G4" s="34">
        <f>puntenberekening!I108</f>
        <v>157</v>
      </c>
      <c r="H4" s="34">
        <f>puntenberekening!L108</f>
        <v>190</v>
      </c>
      <c r="I4" s="34">
        <f>puntenberekening!O108</f>
        <v>0</v>
      </c>
      <c r="J4" s="34">
        <f>puntenberekening!R108</f>
        <v>267</v>
      </c>
      <c r="K4" s="34">
        <f>puntenberekening!U108</f>
        <v>178</v>
      </c>
      <c r="L4" s="34">
        <f>puntenberekening!X108</f>
        <v>0</v>
      </c>
      <c r="M4" s="34">
        <v>0</v>
      </c>
      <c r="N4" s="34">
        <v>0</v>
      </c>
    </row>
    <row r="5" spans="1:22" x14ac:dyDescent="0.25">
      <c r="A5" s="15" t="str">
        <f>puntenberekening!A120</f>
        <v>Rondelée Josephine</v>
      </c>
      <c r="B5" s="16" t="str">
        <f>puntenberekening!B120</f>
        <v>HCO</v>
      </c>
      <c r="C5" s="16">
        <f>puntenberekening!C120</f>
        <v>498</v>
      </c>
      <c r="D5" s="6">
        <f t="shared" si="0"/>
        <v>4</v>
      </c>
      <c r="E5" s="50">
        <f t="shared" si="1"/>
        <v>786</v>
      </c>
      <c r="F5" s="34">
        <v>0</v>
      </c>
      <c r="G5" s="34">
        <v>0</v>
      </c>
      <c r="H5" s="34">
        <f>puntenberekening!L120</f>
        <v>0</v>
      </c>
      <c r="I5" s="34">
        <f>puntenberekening!O120</f>
        <v>184</v>
      </c>
      <c r="J5" s="34">
        <f>puntenberekening!R120</f>
        <v>259</v>
      </c>
      <c r="K5" s="34">
        <f>puntenberekening!U120</f>
        <v>152</v>
      </c>
      <c r="L5" s="34">
        <f>puntenberekening!X120</f>
        <v>0</v>
      </c>
      <c r="M5" s="34">
        <f>puntenberekening!AA120</f>
        <v>191</v>
      </c>
      <c r="N5" s="34">
        <v>0</v>
      </c>
    </row>
    <row r="6" spans="1:22" x14ac:dyDescent="0.25">
      <c r="A6" s="15" t="str">
        <f>puntenberekening!A102</f>
        <v>Hermans Sarah</v>
      </c>
      <c r="B6" s="16" t="str">
        <f>puntenberekening!B102</f>
        <v>AZW</v>
      </c>
      <c r="C6" s="16">
        <f>puntenberekening!C102</f>
        <v>534</v>
      </c>
      <c r="D6" s="6">
        <f t="shared" si="0"/>
        <v>4</v>
      </c>
      <c r="E6" s="50">
        <f t="shared" si="1"/>
        <v>742</v>
      </c>
      <c r="F6" s="34">
        <f>puntenberekening!F102</f>
        <v>163</v>
      </c>
      <c r="G6" s="34">
        <f>puntenberekening!I102</f>
        <v>0</v>
      </c>
      <c r="H6" s="34">
        <f>puntenberekening!L102</f>
        <v>0</v>
      </c>
      <c r="I6" s="34">
        <f>puntenberekening!O102</f>
        <v>0</v>
      </c>
      <c r="J6" s="34">
        <f>puntenberekening!R102</f>
        <v>234</v>
      </c>
      <c r="K6" s="34">
        <f>puntenberekening!U102</f>
        <v>0</v>
      </c>
      <c r="L6" s="34">
        <f>puntenberekening!X102</f>
        <v>173</v>
      </c>
      <c r="M6" s="34">
        <f>puntenberekening!AA102</f>
        <v>172</v>
      </c>
      <c r="N6" s="34">
        <v>0</v>
      </c>
    </row>
    <row r="7" spans="1:22" x14ac:dyDescent="0.25">
      <c r="A7" s="15" t="str">
        <f>puntenberekening!A119</f>
        <v>Allemeersch Lize</v>
      </c>
      <c r="B7" s="16" t="str">
        <f>puntenberekening!B119</f>
        <v>HCO</v>
      </c>
      <c r="C7" s="16">
        <f>puntenberekening!C119</f>
        <v>496</v>
      </c>
      <c r="D7" s="6">
        <f t="shared" si="0"/>
        <v>5</v>
      </c>
      <c r="E7" s="50">
        <f t="shared" si="1"/>
        <v>719</v>
      </c>
      <c r="F7" s="34">
        <v>0</v>
      </c>
      <c r="G7" s="34">
        <v>0</v>
      </c>
      <c r="H7" s="34">
        <f>puntenberekening!L119</f>
        <v>120</v>
      </c>
      <c r="I7" s="34">
        <f>puntenberekening!O119</f>
        <v>117</v>
      </c>
      <c r="J7" s="34">
        <f>puntenberekening!R119</f>
        <v>192</v>
      </c>
      <c r="K7" s="34">
        <f>puntenberekening!U119</f>
        <v>0</v>
      </c>
      <c r="L7" s="34">
        <f>puntenberekening!X119</f>
        <v>137</v>
      </c>
      <c r="M7" s="34">
        <f>puntenberekening!AA119</f>
        <v>153</v>
      </c>
      <c r="N7" s="34">
        <v>0</v>
      </c>
    </row>
    <row r="8" spans="1:22" x14ac:dyDescent="0.25">
      <c r="A8" s="15" t="str">
        <f>puntenberekening!A118</f>
        <v>Dekien Sarah</v>
      </c>
      <c r="B8" s="16" t="str">
        <f>puntenberekening!B118</f>
        <v>MACW</v>
      </c>
      <c r="C8" s="16">
        <f>puntenberekening!C118</f>
        <v>631</v>
      </c>
      <c r="D8" s="6">
        <f t="shared" si="0"/>
        <v>4</v>
      </c>
      <c r="E8" s="50">
        <f t="shared" si="1"/>
        <v>662</v>
      </c>
      <c r="F8" s="34">
        <v>0</v>
      </c>
      <c r="G8" s="34">
        <v>0</v>
      </c>
      <c r="H8" s="34">
        <f>puntenberekening!L118</f>
        <v>130</v>
      </c>
      <c r="I8" s="34">
        <f>puntenberekening!O118</f>
        <v>150</v>
      </c>
      <c r="J8" s="34">
        <f>puntenberekening!R118</f>
        <v>200</v>
      </c>
      <c r="K8" s="34">
        <f>puntenberekening!U118</f>
        <v>0</v>
      </c>
      <c r="L8" s="34">
        <f>puntenberekening!X118</f>
        <v>182</v>
      </c>
      <c r="M8" s="34">
        <v>0</v>
      </c>
      <c r="N8" s="34">
        <v>0</v>
      </c>
    </row>
    <row r="9" spans="1:22" x14ac:dyDescent="0.25">
      <c r="A9" s="15" t="str">
        <f>puntenberekening!A117</f>
        <v>Dielemans Melissa</v>
      </c>
      <c r="B9" s="16" t="str">
        <f>puntenberekening!B117</f>
        <v>MACW</v>
      </c>
      <c r="C9" s="16">
        <f>puntenberekening!C117</f>
        <v>650</v>
      </c>
      <c r="D9" s="6">
        <f t="shared" si="0"/>
        <v>4</v>
      </c>
      <c r="E9" s="50">
        <f t="shared" si="1"/>
        <v>662</v>
      </c>
      <c r="F9" s="34">
        <v>0</v>
      </c>
      <c r="G9" s="34">
        <v>0</v>
      </c>
      <c r="H9" s="34">
        <f>puntenberekening!L117</f>
        <v>140</v>
      </c>
      <c r="I9" s="34">
        <f>puntenberekening!O117</f>
        <v>167</v>
      </c>
      <c r="J9" s="34">
        <f>puntenberekening!R117</f>
        <v>209</v>
      </c>
      <c r="K9" s="34">
        <f>puntenberekening!U117</f>
        <v>0</v>
      </c>
      <c r="L9" s="34">
        <f>puntenberekening!X117</f>
        <v>146</v>
      </c>
      <c r="M9" s="34">
        <v>0</v>
      </c>
      <c r="N9" s="34">
        <v>0</v>
      </c>
    </row>
    <row r="10" spans="1:22" x14ac:dyDescent="0.25">
      <c r="A10" s="15" t="str">
        <f>puntenberekening!A106</f>
        <v>Vandenhoeke Anoesjka</v>
      </c>
      <c r="B10" s="16" t="str">
        <f>puntenberekening!B106</f>
        <v>FLAC</v>
      </c>
      <c r="C10" s="16">
        <f>puntenberekening!C106</f>
        <v>658</v>
      </c>
      <c r="D10" s="6">
        <f t="shared" si="0"/>
        <v>4</v>
      </c>
      <c r="E10" s="50">
        <f t="shared" si="1"/>
        <v>423</v>
      </c>
      <c r="F10" s="34">
        <f>puntenberekening!F106</f>
        <v>113</v>
      </c>
      <c r="G10" s="34">
        <f>puntenberekening!I106</f>
        <v>0</v>
      </c>
      <c r="H10" s="34">
        <f>puntenberekening!L106</f>
        <v>100</v>
      </c>
      <c r="I10" s="34">
        <f>puntenberekening!O106</f>
        <v>100</v>
      </c>
      <c r="J10" s="34">
        <f>puntenberekening!R106</f>
        <v>0</v>
      </c>
      <c r="K10" s="34">
        <f>puntenberekening!U106</f>
        <v>0</v>
      </c>
      <c r="L10" s="34">
        <f>puntenberekening!X106</f>
        <v>110</v>
      </c>
      <c r="M10" s="34">
        <v>0</v>
      </c>
      <c r="N10" s="34">
        <v>0</v>
      </c>
    </row>
    <row r="11" spans="1:22" x14ac:dyDescent="0.25">
      <c r="A11" s="15" t="str">
        <f>puntenberekening!A103</f>
        <v>Dhuyvetters Marlies</v>
      </c>
      <c r="B11" s="16" t="str">
        <f>puntenberekening!B103</f>
        <v>AZW</v>
      </c>
      <c r="C11" s="16">
        <f>puntenberekening!C103</f>
        <v>509</v>
      </c>
      <c r="D11" s="6">
        <f t="shared" si="0"/>
        <v>2</v>
      </c>
      <c r="E11" s="50">
        <f t="shared" si="1"/>
        <v>392</v>
      </c>
      <c r="F11" s="34">
        <f>puntenberekening!F103</f>
        <v>150</v>
      </c>
      <c r="G11" s="34">
        <f>puntenberekening!I103</f>
        <v>0</v>
      </c>
      <c r="H11" s="34">
        <f>puntenberekening!L103</f>
        <v>0</v>
      </c>
      <c r="I11" s="34">
        <f>puntenberekening!O103</f>
        <v>0</v>
      </c>
      <c r="J11" s="34">
        <f>puntenberekening!R103</f>
        <v>242</v>
      </c>
      <c r="K11" s="34">
        <f>puntenberekening!U103</f>
        <v>0</v>
      </c>
      <c r="L11" s="34">
        <f>puntenberekening!X103</f>
        <v>0</v>
      </c>
      <c r="M11" s="34">
        <v>0</v>
      </c>
      <c r="N11" s="34">
        <v>0</v>
      </c>
    </row>
    <row r="12" spans="1:22" x14ac:dyDescent="0.25">
      <c r="A12" s="15" t="str">
        <f>puntenberekening!A107</f>
        <v>Sautier Lallie</v>
      </c>
      <c r="B12" s="16" t="str">
        <f>puntenberekening!B107</f>
        <v>AZW</v>
      </c>
      <c r="C12" s="16">
        <f>puntenberekening!C107</f>
        <v>539</v>
      </c>
      <c r="D12" s="6">
        <f t="shared" si="0"/>
        <v>3</v>
      </c>
      <c r="E12" s="50">
        <f t="shared" si="1"/>
        <v>385</v>
      </c>
      <c r="F12" s="34">
        <f>puntenberekening!F107</f>
        <v>100</v>
      </c>
      <c r="G12" s="34">
        <f>puntenberekening!I107</f>
        <v>0</v>
      </c>
      <c r="H12" s="34">
        <f>puntenberekening!L107</f>
        <v>110</v>
      </c>
      <c r="I12" s="34">
        <f>puntenberekening!O107</f>
        <v>0</v>
      </c>
      <c r="J12" s="34">
        <f>puntenberekening!R107</f>
        <v>175</v>
      </c>
      <c r="K12" s="34">
        <f>puntenberekening!U107</f>
        <v>0</v>
      </c>
      <c r="L12" s="34">
        <f>puntenberekening!X107</f>
        <v>0</v>
      </c>
      <c r="M12" s="34">
        <v>0</v>
      </c>
      <c r="N12" s="34">
        <v>0</v>
      </c>
    </row>
    <row r="13" spans="1:22" x14ac:dyDescent="0.25">
      <c r="A13" s="15" t="str">
        <f>puntenberekening!A104</f>
        <v>Dequae Sofie</v>
      </c>
      <c r="B13" s="16" t="str">
        <f>puntenberekening!B104</f>
        <v>AZW</v>
      </c>
      <c r="C13" s="16">
        <f>puntenberekening!C104</f>
        <v>508</v>
      </c>
      <c r="D13" s="6">
        <f t="shared" si="0"/>
        <v>2</v>
      </c>
      <c r="E13" s="50">
        <f t="shared" si="1"/>
        <v>363</v>
      </c>
      <c r="F13" s="34">
        <f>puntenberekening!F104</f>
        <v>138</v>
      </c>
      <c r="G13" s="34">
        <f>puntenberekening!I104</f>
        <v>0</v>
      </c>
      <c r="H13" s="34">
        <f>puntenberekening!L104</f>
        <v>0</v>
      </c>
      <c r="I13" s="34">
        <f>puntenberekening!O104</f>
        <v>0</v>
      </c>
      <c r="J13" s="34">
        <f>puntenberekening!R104</f>
        <v>225</v>
      </c>
      <c r="K13" s="34">
        <f>puntenberekening!U104</f>
        <v>0</v>
      </c>
      <c r="L13" s="34">
        <f>puntenberekening!X104</f>
        <v>0</v>
      </c>
      <c r="M13" s="34">
        <v>0</v>
      </c>
      <c r="N13" s="34">
        <v>0</v>
      </c>
    </row>
    <row r="14" spans="1:22" x14ac:dyDescent="0.25">
      <c r="A14" s="15" t="str">
        <f>puntenberekening!A115</f>
        <v>Veelaert Amber</v>
      </c>
      <c r="B14" s="16" t="str">
        <f>puntenberekening!B115</f>
        <v>AZW</v>
      </c>
      <c r="C14" s="16">
        <f>puntenberekening!C115</f>
        <v>513</v>
      </c>
      <c r="D14" s="6">
        <f t="shared" si="0"/>
        <v>2</v>
      </c>
      <c r="E14" s="50">
        <f t="shared" si="1"/>
        <v>327</v>
      </c>
      <c r="F14" s="34">
        <f>puntenberekening!F115</f>
        <v>0</v>
      </c>
      <c r="G14" s="34">
        <f>puntenberekening!I115</f>
        <v>110</v>
      </c>
      <c r="H14" s="34">
        <f>puntenberekening!L115</f>
        <v>0</v>
      </c>
      <c r="I14" s="34">
        <f>puntenberekening!O115</f>
        <v>0</v>
      </c>
      <c r="J14" s="34">
        <f>puntenberekening!R115</f>
        <v>217</v>
      </c>
      <c r="K14" s="34">
        <f>puntenberekening!U115</f>
        <v>0</v>
      </c>
      <c r="L14" s="34">
        <f>puntenberekening!X115</f>
        <v>0</v>
      </c>
      <c r="M14" s="34">
        <v>0</v>
      </c>
      <c r="N14" s="34">
        <v>0</v>
      </c>
    </row>
    <row r="15" spans="1:22" x14ac:dyDescent="0.25">
      <c r="A15" s="15" t="str">
        <f>puntenberekening!A100</f>
        <v>Slos Lieze</v>
      </c>
      <c r="B15" s="16" t="str">
        <f>puntenberekening!B100</f>
        <v>AVMO</v>
      </c>
      <c r="C15" s="16">
        <f>puntenberekening!C100</f>
        <v>750</v>
      </c>
      <c r="D15" s="6">
        <f t="shared" si="0"/>
        <v>2</v>
      </c>
      <c r="E15" s="50">
        <f>SUM(LARGE(F15:N15,1),LARGE(F15:N15,2),LARGE(F15:N15,3),LARGE(F15:N15,4),LARGE(F15:N15,5))</f>
        <v>325</v>
      </c>
      <c r="F15" s="34">
        <f>puntenberekening!F100</f>
        <v>188</v>
      </c>
      <c r="G15" s="34">
        <f>puntenberekening!I100</f>
        <v>137</v>
      </c>
      <c r="H15" s="34">
        <f>puntenberekening!L100</f>
        <v>0</v>
      </c>
      <c r="I15" s="34">
        <f>puntenberekening!O100</f>
        <v>0</v>
      </c>
      <c r="J15" s="34">
        <f>puntenberekening!R100</f>
        <v>0</v>
      </c>
      <c r="K15" s="34">
        <f>puntenberekening!U100</f>
        <v>0</v>
      </c>
      <c r="L15" s="34">
        <f>puntenberekening!X100</f>
        <v>0</v>
      </c>
      <c r="M15" s="34">
        <v>0</v>
      </c>
      <c r="N15" s="34">
        <v>0</v>
      </c>
    </row>
    <row r="16" spans="1:22" x14ac:dyDescent="0.25">
      <c r="A16" s="15" t="str">
        <f>puntenberekening!A101</f>
        <v>Bekaert Angel</v>
      </c>
      <c r="B16" s="16" t="str">
        <f>puntenberekening!B101</f>
        <v>AZW</v>
      </c>
      <c r="C16" s="16">
        <f>puntenberekening!C101</f>
        <v>506</v>
      </c>
      <c r="D16" s="6">
        <f t="shared" si="0"/>
        <v>2</v>
      </c>
      <c r="E16" s="50">
        <f t="shared" ref="E16:E28" si="2">SUM(LARGE(F16:AC16,1),LARGE(F16:AC16,2),LARGE(F16:AC16,3),LARGE(F16:AC16,4),LARGE(F16:AC16,5))</f>
        <v>299</v>
      </c>
      <c r="F16" s="34">
        <f>puntenberekening!F101</f>
        <v>175</v>
      </c>
      <c r="G16" s="34">
        <f>puntenberekening!I101</f>
        <v>124</v>
      </c>
      <c r="H16" s="34">
        <f>puntenberekening!L101</f>
        <v>0</v>
      </c>
      <c r="I16" s="34">
        <f>puntenberekening!O101</f>
        <v>0</v>
      </c>
      <c r="J16" s="34">
        <f>puntenberekening!R101</f>
        <v>0</v>
      </c>
      <c r="K16" s="34">
        <f>puntenberekening!U101</f>
        <v>0</v>
      </c>
      <c r="L16" s="34">
        <f>puntenberekening!X101</f>
        <v>0</v>
      </c>
      <c r="M16" s="34">
        <v>0</v>
      </c>
      <c r="N16" s="34">
        <v>0</v>
      </c>
    </row>
    <row r="17" spans="1:14" x14ac:dyDescent="0.25">
      <c r="A17" s="15" t="str">
        <f>puntenberekening!A121</f>
        <v>Vantyghem Ina</v>
      </c>
      <c r="B17" s="16" t="str">
        <f>puntenberekening!B121</f>
        <v>HCO</v>
      </c>
      <c r="C17" s="16">
        <f>puntenberekening!C121</f>
        <v>519</v>
      </c>
      <c r="D17" s="6">
        <f t="shared" si="0"/>
        <v>2</v>
      </c>
      <c r="E17" s="50">
        <f t="shared" si="2"/>
        <v>298</v>
      </c>
      <c r="F17" s="34">
        <v>0</v>
      </c>
      <c r="G17" s="34">
        <v>0</v>
      </c>
      <c r="H17" s="34">
        <f>puntenberekening!L121</f>
        <v>0</v>
      </c>
      <c r="I17" s="34">
        <f>puntenberekening!O121</f>
        <v>134</v>
      </c>
      <c r="J17" s="34">
        <f>puntenberekening!R121</f>
        <v>0</v>
      </c>
      <c r="K17" s="34">
        <f>puntenberekening!U121</f>
        <v>0</v>
      </c>
      <c r="L17" s="34">
        <f>puntenberekening!X121</f>
        <v>164</v>
      </c>
      <c r="M17" s="34">
        <v>0</v>
      </c>
      <c r="N17" s="34">
        <v>0</v>
      </c>
    </row>
    <row r="18" spans="1:14" x14ac:dyDescent="0.25">
      <c r="A18" s="15" t="s">
        <v>190</v>
      </c>
      <c r="B18" s="16" t="s">
        <v>64</v>
      </c>
      <c r="C18" s="16">
        <v>404</v>
      </c>
      <c r="D18" s="6">
        <f t="shared" si="0"/>
        <v>2</v>
      </c>
      <c r="E18" s="50">
        <f t="shared" si="2"/>
        <v>284</v>
      </c>
      <c r="F18" s="34">
        <v>0</v>
      </c>
      <c r="G18" s="34">
        <v>0</v>
      </c>
      <c r="H18" s="34">
        <v>0</v>
      </c>
      <c r="I18" s="34">
        <v>0</v>
      </c>
      <c r="J18" s="34">
        <f>puntenberekening!R122</f>
        <v>184</v>
      </c>
      <c r="K18" s="34">
        <v>0</v>
      </c>
      <c r="L18" s="34">
        <f>puntenberekening!X122</f>
        <v>100</v>
      </c>
      <c r="M18" s="34">
        <v>0</v>
      </c>
      <c r="N18" s="34">
        <v>0</v>
      </c>
    </row>
    <row r="19" spans="1:14" x14ac:dyDescent="0.25">
      <c r="A19" s="15" t="str">
        <f>puntenberekening!A111</f>
        <v>Spriet Alisa</v>
      </c>
      <c r="B19" s="16" t="str">
        <f>puntenberekening!B111</f>
        <v>AVR</v>
      </c>
      <c r="C19" s="16">
        <f>puntenberekening!C111</f>
        <v>427</v>
      </c>
      <c r="D19" s="6">
        <f t="shared" si="0"/>
        <v>2</v>
      </c>
      <c r="E19" s="50">
        <f t="shared" si="2"/>
        <v>280</v>
      </c>
      <c r="F19" s="34">
        <f>puntenberekening!F111</f>
        <v>0</v>
      </c>
      <c r="G19" s="34">
        <f>puntenberekening!I111</f>
        <v>130</v>
      </c>
      <c r="H19" s="34">
        <f>puntenberekening!L111</f>
        <v>150</v>
      </c>
      <c r="I19" s="34">
        <f>puntenberekening!O111</f>
        <v>0</v>
      </c>
      <c r="J19" s="34">
        <f>puntenberekening!R111</f>
        <v>0</v>
      </c>
      <c r="K19" s="34">
        <f>puntenberekening!U111</f>
        <v>0</v>
      </c>
      <c r="L19" s="34">
        <f>puntenberekening!X111</f>
        <v>0</v>
      </c>
      <c r="M19" s="34">
        <v>0</v>
      </c>
      <c r="N19" s="34">
        <v>0</v>
      </c>
    </row>
    <row r="20" spans="1:14" x14ac:dyDescent="0.25">
      <c r="A20" s="15" t="str">
        <f>puntenberekening!A116</f>
        <v>Quatacker Lore</v>
      </c>
      <c r="B20" s="16" t="str">
        <f>puntenberekening!B116</f>
        <v>FLAC</v>
      </c>
      <c r="C20" s="16">
        <f>puntenberekening!C116</f>
        <v>591</v>
      </c>
      <c r="D20" s="6">
        <f t="shared" si="0"/>
        <v>1</v>
      </c>
      <c r="E20" s="50">
        <f t="shared" si="2"/>
        <v>170</v>
      </c>
      <c r="F20" s="34">
        <v>0</v>
      </c>
      <c r="G20" s="34">
        <v>0</v>
      </c>
      <c r="H20" s="34">
        <f>puntenberekening!L116</f>
        <v>170</v>
      </c>
      <c r="I20" s="34">
        <f>puntenberekening!O116</f>
        <v>0</v>
      </c>
      <c r="J20" s="34">
        <f>puntenberekening!R116</f>
        <v>0</v>
      </c>
      <c r="K20" s="34">
        <f>puntenberekening!U116</f>
        <v>0</v>
      </c>
      <c r="L20" s="34">
        <f>puntenberekening!X116</f>
        <v>0</v>
      </c>
      <c r="M20" s="34">
        <v>0</v>
      </c>
      <c r="N20" s="34">
        <v>0</v>
      </c>
    </row>
    <row r="21" spans="1:14" x14ac:dyDescent="0.25">
      <c r="A21" s="15" t="str">
        <f>puntenberekening!A123</f>
        <v>Devoldere Kjillsea</v>
      </c>
      <c r="B21" s="16" t="str">
        <f>puntenberekening!B123</f>
        <v>AVMO</v>
      </c>
      <c r="C21" s="16">
        <f>puntenberekening!C123</f>
        <v>536</v>
      </c>
      <c r="D21" s="6">
        <f t="shared" si="0"/>
        <v>1</v>
      </c>
      <c r="E21" s="50">
        <f t="shared" si="2"/>
        <v>155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f>puntenberekening!X123</f>
        <v>155</v>
      </c>
      <c r="M21" s="34">
        <v>0</v>
      </c>
      <c r="N21" s="34">
        <v>0</v>
      </c>
    </row>
    <row r="22" spans="1:14" x14ac:dyDescent="0.25">
      <c r="A22" s="15" t="str">
        <f>puntenberekening!A109</f>
        <v>Roelens Celine</v>
      </c>
      <c r="B22" s="16" t="str">
        <f>puntenberekening!B109</f>
        <v>HCO</v>
      </c>
      <c r="C22" s="16">
        <f>puntenberekening!C109</f>
        <v>520</v>
      </c>
      <c r="D22" s="6">
        <f t="shared" si="0"/>
        <v>1</v>
      </c>
      <c r="E22" s="50">
        <f t="shared" si="2"/>
        <v>147</v>
      </c>
      <c r="F22" s="34">
        <f>puntenberekening!F109</f>
        <v>0</v>
      </c>
      <c r="G22" s="34">
        <f>puntenberekening!I109</f>
        <v>147</v>
      </c>
      <c r="H22" s="34">
        <f>puntenberekening!L109</f>
        <v>0</v>
      </c>
      <c r="I22" s="34">
        <f>puntenberekening!O109</f>
        <v>0</v>
      </c>
      <c r="J22" s="34">
        <f>puntenberekening!R109</f>
        <v>0</v>
      </c>
      <c r="K22" s="34">
        <f>puntenberekening!U109</f>
        <v>0</v>
      </c>
      <c r="L22" s="34">
        <f>puntenberekening!X109</f>
        <v>0</v>
      </c>
      <c r="M22" s="34">
        <v>0</v>
      </c>
      <c r="N22" s="34">
        <v>0</v>
      </c>
    </row>
    <row r="23" spans="1:14" x14ac:dyDescent="0.25">
      <c r="A23" s="15" t="str">
        <f>puntenberekening!A110</f>
        <v>Boone Emma</v>
      </c>
      <c r="B23" s="16" t="str">
        <f>puntenberekening!B110</f>
        <v>AVR</v>
      </c>
      <c r="C23" s="16">
        <f>puntenberekening!C110</f>
        <v>1804</v>
      </c>
      <c r="D23" s="6">
        <f t="shared" si="0"/>
        <v>1</v>
      </c>
      <c r="E23" s="50">
        <f t="shared" si="2"/>
        <v>134</v>
      </c>
      <c r="F23" s="34">
        <f>puntenberekening!F110</f>
        <v>0</v>
      </c>
      <c r="G23" s="34">
        <f>puntenberekening!I110</f>
        <v>134</v>
      </c>
      <c r="H23" s="34">
        <f>puntenberekening!L110</f>
        <v>0</v>
      </c>
      <c r="I23" s="34">
        <f>puntenberekening!O110</f>
        <v>0</v>
      </c>
      <c r="J23" s="34">
        <f>puntenberekening!R110</f>
        <v>0</v>
      </c>
      <c r="K23" s="34">
        <f>puntenberekening!U110</f>
        <v>0</v>
      </c>
      <c r="L23" s="34">
        <v>0</v>
      </c>
      <c r="M23" s="34">
        <v>0</v>
      </c>
      <c r="N23" s="34">
        <v>0</v>
      </c>
    </row>
    <row r="24" spans="1:14" x14ac:dyDescent="0.25">
      <c r="A24" s="15" t="str">
        <f>puntenberekening!A124</f>
        <v>Desaever Hanne</v>
      </c>
      <c r="B24" s="16" t="str">
        <f>puntenberekening!B124</f>
        <v>HCO</v>
      </c>
      <c r="C24" s="16">
        <f>puntenberekening!C124</f>
        <v>497</v>
      </c>
      <c r="D24" s="6">
        <f t="shared" si="0"/>
        <v>1</v>
      </c>
      <c r="E24" s="50">
        <f t="shared" si="2"/>
        <v>128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f>puntenberekening!X124</f>
        <v>128</v>
      </c>
      <c r="M24" s="34">
        <v>0</v>
      </c>
      <c r="N24" s="34">
        <v>0</v>
      </c>
    </row>
    <row r="25" spans="1:14" x14ac:dyDescent="0.25">
      <c r="A25" s="15" t="str">
        <f>puntenberekening!A112</f>
        <v>De Marez Michele</v>
      </c>
      <c r="B25" s="16" t="str">
        <f>puntenberekening!B112</f>
        <v>AVR</v>
      </c>
      <c r="C25" s="16">
        <f>puntenberekening!C112</f>
        <v>739</v>
      </c>
      <c r="D25" s="6">
        <f t="shared" si="0"/>
        <v>1</v>
      </c>
      <c r="E25" s="50">
        <f t="shared" si="2"/>
        <v>127</v>
      </c>
      <c r="F25" s="53">
        <f>puntenberekening!F112</f>
        <v>0</v>
      </c>
      <c r="G25" s="53">
        <f>puntenberekening!I112</f>
        <v>127</v>
      </c>
      <c r="H25" s="53">
        <f>puntenberekening!L112</f>
        <v>0</v>
      </c>
      <c r="I25" s="53">
        <f>puntenberekening!O112</f>
        <v>0</v>
      </c>
      <c r="J25" s="53">
        <f>puntenberekening!R112</f>
        <v>0</v>
      </c>
      <c r="K25" s="53">
        <f>puntenberekening!U112</f>
        <v>0</v>
      </c>
      <c r="L25" s="53">
        <f>puntenberekening!X112</f>
        <v>0</v>
      </c>
      <c r="M25" s="53">
        <v>0</v>
      </c>
      <c r="N25" s="53">
        <v>0</v>
      </c>
    </row>
    <row r="26" spans="1:14" x14ac:dyDescent="0.25">
      <c r="A26" s="15" t="str">
        <f>puntenberekening!A105</f>
        <v>Strolyté Lyvija</v>
      </c>
      <c r="B26" s="16" t="str">
        <f>puntenberekening!B105</f>
        <v>AZW</v>
      </c>
      <c r="C26" s="16">
        <f>puntenberekening!C105</f>
        <v>522</v>
      </c>
      <c r="D26" s="6">
        <f t="shared" si="0"/>
        <v>1</v>
      </c>
      <c r="E26" s="50">
        <f t="shared" si="2"/>
        <v>125</v>
      </c>
      <c r="F26" s="53">
        <f>puntenberekening!F105</f>
        <v>125</v>
      </c>
      <c r="G26" s="53">
        <f>puntenberekening!I105</f>
        <v>0</v>
      </c>
      <c r="H26" s="53">
        <f>puntenberekening!L105</f>
        <v>0</v>
      </c>
      <c r="I26" s="53">
        <f>puntenberekening!O105</f>
        <v>0</v>
      </c>
      <c r="J26" s="53">
        <f>puntenberekening!R105</f>
        <v>0</v>
      </c>
      <c r="K26" s="53">
        <f>puntenberekening!U105</f>
        <v>0</v>
      </c>
      <c r="L26" s="53">
        <v>0</v>
      </c>
      <c r="M26" s="53">
        <v>0</v>
      </c>
      <c r="N26" s="53">
        <v>0</v>
      </c>
    </row>
    <row r="27" spans="1:14" x14ac:dyDescent="0.25">
      <c r="A27" s="15" t="str">
        <f>puntenberekening!A113</f>
        <v>Debaere Judith</v>
      </c>
      <c r="B27" s="16" t="str">
        <f>puntenberekening!B113</f>
        <v>OB</v>
      </c>
      <c r="C27" s="16">
        <f>puntenberekening!C113</f>
        <v>566</v>
      </c>
      <c r="D27" s="6">
        <f t="shared" si="0"/>
        <v>1</v>
      </c>
      <c r="E27" s="50">
        <f t="shared" si="2"/>
        <v>120</v>
      </c>
      <c r="F27" s="53">
        <f>puntenberekening!F113</f>
        <v>0</v>
      </c>
      <c r="G27" s="53">
        <f>puntenberekening!I113</f>
        <v>120</v>
      </c>
      <c r="H27" s="53">
        <f>puntenberekening!L113</f>
        <v>0</v>
      </c>
      <c r="I27" s="53">
        <f>puntenberekening!O113</f>
        <v>0</v>
      </c>
      <c r="J27" s="53">
        <f>puntenberekening!R113</f>
        <v>0</v>
      </c>
      <c r="K27" s="53">
        <f>puntenberekening!U113</f>
        <v>0</v>
      </c>
      <c r="L27" s="53">
        <f>puntenberekening!X113</f>
        <v>0</v>
      </c>
      <c r="M27" s="53">
        <v>0</v>
      </c>
      <c r="N27" s="53">
        <v>0</v>
      </c>
    </row>
    <row r="28" spans="1:14" x14ac:dyDescent="0.25">
      <c r="A28" s="55" t="str">
        <f>puntenberekening!A125</f>
        <v>Lauwers Fien</v>
      </c>
      <c r="B28" s="56" t="str">
        <f>puntenberekening!B125</f>
        <v>FLAC</v>
      </c>
      <c r="C28" s="56">
        <f>puntenberekening!C125</f>
        <v>852</v>
      </c>
      <c r="D28" s="6">
        <f t="shared" si="0"/>
        <v>1</v>
      </c>
      <c r="E28" s="50">
        <f t="shared" si="2"/>
        <v>119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f>puntenberekening!X125</f>
        <v>119</v>
      </c>
      <c r="M28" s="53">
        <v>0</v>
      </c>
      <c r="N28" s="53">
        <v>0</v>
      </c>
    </row>
    <row r="29" spans="1:14" ht="15.75" thickBot="1" x14ac:dyDescent="0.3">
      <c r="A29" s="32"/>
      <c r="B29" s="33"/>
      <c r="C29" s="33"/>
      <c r="D29" s="9"/>
      <c r="E29" s="51"/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25">
      <c r="A30" s="29"/>
      <c r="B30" s="29"/>
      <c r="C30" s="29"/>
    </row>
    <row r="31" spans="1:14" x14ac:dyDescent="0.25">
      <c r="A31" s="29"/>
      <c r="B31" s="29"/>
      <c r="C31" s="29"/>
    </row>
    <row r="32" spans="1:14" x14ac:dyDescent="0.25">
      <c r="A32" s="29"/>
      <c r="B32" s="29"/>
      <c r="C32" s="29"/>
    </row>
    <row r="33" spans="1:4" x14ac:dyDescent="0.25">
      <c r="A33" s="29"/>
      <c r="B33" s="29"/>
      <c r="C33" s="29"/>
    </row>
    <row r="34" spans="1:4" x14ac:dyDescent="0.25">
      <c r="A34" s="29"/>
      <c r="B34" s="29"/>
      <c r="C34" s="29"/>
    </row>
    <row r="35" spans="1:4" x14ac:dyDescent="0.25">
      <c r="A35" s="29"/>
      <c r="B35" s="29"/>
      <c r="C35" s="29"/>
    </row>
    <row r="36" spans="1:4" x14ac:dyDescent="0.25">
      <c r="A36" s="30"/>
      <c r="B36" s="30"/>
      <c r="C36" s="30"/>
      <c r="D36" s="28"/>
    </row>
    <row r="37" spans="1:4" x14ac:dyDescent="0.25">
      <c r="A37" s="29"/>
      <c r="B37" s="29"/>
      <c r="C37" s="29"/>
    </row>
    <row r="38" spans="1:4" x14ac:dyDescent="0.25">
      <c r="A38" s="29"/>
      <c r="B38" s="29"/>
      <c r="C38" s="29"/>
    </row>
    <row r="39" spans="1:4" x14ac:dyDescent="0.25">
      <c r="A39" s="29"/>
      <c r="B39" s="29"/>
      <c r="C39" s="29"/>
    </row>
    <row r="40" spans="1:4" x14ac:dyDescent="0.25">
      <c r="A40" s="29"/>
      <c r="B40" s="29"/>
      <c r="C40" s="29"/>
    </row>
    <row r="41" spans="1:4" x14ac:dyDescent="0.25">
      <c r="A41" s="29"/>
      <c r="B41" s="29"/>
      <c r="C41" s="29"/>
    </row>
    <row r="42" spans="1:4" x14ac:dyDescent="0.25">
      <c r="A42" s="29"/>
      <c r="B42" s="29"/>
      <c r="C42" s="29"/>
    </row>
    <row r="43" spans="1:4" x14ac:dyDescent="0.25">
      <c r="A43" s="29"/>
      <c r="B43" s="29"/>
      <c r="C43" s="29"/>
    </row>
    <row r="44" spans="1:4" x14ac:dyDescent="0.25">
      <c r="A44" s="29"/>
      <c r="B44" s="29"/>
      <c r="C44" s="29"/>
    </row>
    <row r="45" spans="1:4" x14ac:dyDescent="0.25">
      <c r="A45" s="29"/>
      <c r="B45" s="29"/>
      <c r="C45" s="29"/>
    </row>
    <row r="46" spans="1:4" x14ac:dyDescent="0.25">
      <c r="A46" s="30"/>
      <c r="B46" s="30"/>
      <c r="C46" s="30"/>
      <c r="D46" s="28"/>
    </row>
    <row r="47" spans="1:4" x14ac:dyDescent="0.25">
      <c r="A47" s="29"/>
      <c r="B47" s="29"/>
      <c r="C47" s="29"/>
    </row>
    <row r="48" spans="1:4" x14ac:dyDescent="0.25">
      <c r="A48" s="29"/>
      <c r="B48" s="29"/>
      <c r="C48" s="29"/>
    </row>
    <row r="49" spans="1:4" x14ac:dyDescent="0.25">
      <c r="A49" s="29"/>
      <c r="B49" s="29"/>
      <c r="C49" s="29"/>
    </row>
    <row r="50" spans="1:4" x14ac:dyDescent="0.25">
      <c r="A50" s="30"/>
      <c r="B50" s="30"/>
      <c r="C50" s="30"/>
      <c r="D50" s="28"/>
    </row>
    <row r="51" spans="1:4" x14ac:dyDescent="0.25">
      <c r="A51" s="29"/>
      <c r="B51" s="29"/>
      <c r="C51" s="29"/>
    </row>
    <row r="52" spans="1:4" x14ac:dyDescent="0.25">
      <c r="A52" s="29"/>
      <c r="B52" s="29"/>
      <c r="C52" s="29"/>
    </row>
    <row r="53" spans="1:4" x14ac:dyDescent="0.25">
      <c r="A53" s="29"/>
      <c r="B53" s="29"/>
      <c r="C53" s="29"/>
    </row>
  </sheetData>
  <sortState ref="A3:N28">
    <sortCondition descending="1" ref="E3:E28"/>
  </sortState>
  <conditionalFormatting sqref="D2 D29:D1048576">
    <cfRule type="cellIs" dxfId="21" priority="8" operator="greaterThan">
      <formula>4</formula>
    </cfRule>
  </conditionalFormatting>
  <conditionalFormatting sqref="D1:D8">
    <cfRule type="cellIs" dxfId="20" priority="7" operator="greaterThan">
      <formula>4</formula>
    </cfRule>
  </conditionalFormatting>
  <conditionalFormatting sqref="D9:D10">
    <cfRule type="cellIs" dxfId="19" priority="6" operator="greaterThan">
      <formula>4</formula>
    </cfRule>
  </conditionalFormatting>
  <conditionalFormatting sqref="D11:D18">
    <cfRule type="cellIs" dxfId="18" priority="5" operator="greaterThan">
      <formula>4</formula>
    </cfRule>
  </conditionalFormatting>
  <conditionalFormatting sqref="D19:D22">
    <cfRule type="cellIs" dxfId="17" priority="4" operator="greaterThan">
      <formula>4</formula>
    </cfRule>
  </conditionalFormatting>
  <conditionalFormatting sqref="D23:D24">
    <cfRule type="cellIs" dxfId="16" priority="3" operator="greaterThan">
      <formula>4</formula>
    </cfRule>
  </conditionalFormatting>
  <conditionalFormatting sqref="D25:D27">
    <cfRule type="cellIs" dxfId="15" priority="2" operator="greaterThan">
      <formula>4</formula>
    </cfRule>
  </conditionalFormatting>
  <conditionalFormatting sqref="D28">
    <cfRule type="cellIs" dxfId="14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3" sqref="A3"/>
    </sheetView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7.42578125" style="26" bestFit="1" customWidth="1"/>
    <col min="6" max="6" width="13.85546875" style="26" customWidth="1"/>
    <col min="7" max="7" width="13.28515625" style="26" customWidth="1"/>
    <col min="8" max="8" width="10.7109375" style="26" bestFit="1" customWidth="1"/>
    <col min="9" max="9" width="11.28515625" style="26" customWidth="1"/>
    <col min="10" max="10" width="13.7109375" style="26" customWidth="1"/>
    <col min="11" max="11" width="14.42578125" style="26" customWidth="1"/>
    <col min="12" max="12" width="10.7109375" style="26" bestFit="1" customWidth="1"/>
    <col min="13" max="13" width="14.85546875" style="26" customWidth="1"/>
    <col min="14" max="14" width="20" style="26" customWidth="1"/>
    <col min="15" max="15" width="10.42578125" style="26" customWidth="1"/>
    <col min="16" max="16" width="10.5703125" style="26" customWidth="1"/>
    <col min="17" max="17" width="11" style="26" customWidth="1"/>
    <col min="18" max="18" width="10.42578125" style="26" customWidth="1"/>
    <col min="19" max="20" width="10.7109375" style="26" bestFit="1" customWidth="1"/>
    <col min="21" max="21" width="10.85546875" style="26" customWidth="1"/>
    <col min="22" max="22" width="12.28515625" style="26" bestFit="1" customWidth="1"/>
    <col min="23" max="16384" width="9.140625" style="26"/>
  </cols>
  <sheetData>
    <row r="1" spans="1:22" ht="32.25" customHeight="1" thickBot="1" x14ac:dyDescent="0.3">
      <c r="A1" s="44" t="s">
        <v>97</v>
      </c>
      <c r="B1" s="45" t="s">
        <v>19</v>
      </c>
      <c r="C1" s="45" t="s">
        <v>20</v>
      </c>
      <c r="D1" s="46" t="s">
        <v>8</v>
      </c>
      <c r="E1" s="47" t="s">
        <v>96</v>
      </c>
      <c r="F1" s="48" t="s">
        <v>9</v>
      </c>
      <c r="G1" s="48" t="s">
        <v>10</v>
      </c>
      <c r="H1" s="48" t="s">
        <v>11</v>
      </c>
      <c r="I1" s="48" t="s">
        <v>12</v>
      </c>
      <c r="J1" s="48" t="s">
        <v>52</v>
      </c>
      <c r="K1" s="48" t="s">
        <v>13</v>
      </c>
      <c r="L1" s="48" t="s">
        <v>14</v>
      </c>
      <c r="M1" s="48" t="s">
        <v>53</v>
      </c>
      <c r="N1" s="48" t="s">
        <v>54</v>
      </c>
      <c r="O1" s="27"/>
      <c r="P1" s="27"/>
      <c r="Q1" s="27"/>
      <c r="R1" s="27"/>
      <c r="S1" s="27"/>
      <c r="T1" s="27"/>
      <c r="U1" s="27"/>
      <c r="V1" s="27"/>
    </row>
    <row r="2" spans="1:22" x14ac:dyDescent="0.25">
      <c r="A2" s="36"/>
      <c r="B2" s="37"/>
      <c r="C2" s="37"/>
      <c r="D2" s="18"/>
      <c r="E2" s="49"/>
      <c r="F2" s="38"/>
      <c r="G2" s="38"/>
      <c r="H2" s="38"/>
      <c r="I2" s="38"/>
      <c r="J2" s="38"/>
      <c r="K2" s="38"/>
      <c r="L2" s="38"/>
      <c r="M2" s="38"/>
      <c r="N2" s="38"/>
    </row>
    <row r="3" spans="1:22" x14ac:dyDescent="0.25">
      <c r="A3" s="15" t="str">
        <f>puntenberekening!A131</f>
        <v>Nobus Melissa</v>
      </c>
      <c r="B3" s="16" t="str">
        <f>puntenberekening!B131</f>
        <v>AVMO</v>
      </c>
      <c r="C3" s="16">
        <f>puntenberekening!C131</f>
        <v>1603</v>
      </c>
      <c r="D3" s="6">
        <f t="shared" ref="D3:D25" si="0">COUNTIF(F3:AAB3, "&gt;0")</f>
        <v>5</v>
      </c>
      <c r="E3" s="50">
        <f t="shared" ref="E3:E11" si="1">SUM(LARGE(F3:AC3,1),LARGE(F3:AC3,2),LARGE(F3:AC3,3),LARGE(F3:AC3,4),LARGE(F3:AC3,5))</f>
        <v>919</v>
      </c>
      <c r="F3" s="34">
        <f>puntenberekening!F131</f>
        <v>150</v>
      </c>
      <c r="G3" s="34">
        <f>puntenberekening!I131</f>
        <v>0</v>
      </c>
      <c r="H3" s="34">
        <f>puntenberekening!L131</f>
        <v>0</v>
      </c>
      <c r="I3" s="34">
        <f>puntenberekening!O131</f>
        <v>175</v>
      </c>
      <c r="J3" s="34">
        <f>puntenberekening!R131</f>
        <v>235</v>
      </c>
      <c r="K3" s="34">
        <f>puntenberekening!U131</f>
        <v>0</v>
      </c>
      <c r="L3" s="34">
        <f>puntenberekening!X131</f>
        <v>170</v>
      </c>
      <c r="M3" s="34">
        <f>puntenberekening!AA131</f>
        <v>189</v>
      </c>
      <c r="N3" s="34">
        <v>0</v>
      </c>
    </row>
    <row r="4" spans="1:22" x14ac:dyDescent="0.25">
      <c r="A4" s="15" t="str">
        <f>puntenberekening!A132</f>
        <v>Vanhoorneweder Maaike</v>
      </c>
      <c r="B4" s="16" t="str">
        <f>puntenberekening!B132</f>
        <v>FLAC</v>
      </c>
      <c r="C4" s="16">
        <f>puntenberekening!C132</f>
        <v>1877</v>
      </c>
      <c r="D4" s="6">
        <f t="shared" si="0"/>
        <v>7</v>
      </c>
      <c r="E4" s="50">
        <f t="shared" si="1"/>
        <v>662</v>
      </c>
      <c r="F4" s="34">
        <f>puntenberekening!F132</f>
        <v>134</v>
      </c>
      <c r="G4" s="34">
        <f>puntenberekening!I132</f>
        <v>105</v>
      </c>
      <c r="H4" s="34">
        <f>puntenberekening!L132</f>
        <v>107</v>
      </c>
      <c r="I4" s="34">
        <f>puntenberekening!O132</f>
        <v>113</v>
      </c>
      <c r="J4" s="34">
        <f>puntenberekening!R132</f>
        <v>175</v>
      </c>
      <c r="K4" s="34">
        <v>133</v>
      </c>
      <c r="L4" s="34">
        <f>puntenberekening!X132</f>
        <v>100</v>
      </c>
      <c r="M4" s="34">
        <v>0</v>
      </c>
      <c r="N4" s="34">
        <v>0</v>
      </c>
    </row>
    <row r="5" spans="1:22" x14ac:dyDescent="0.25">
      <c r="A5" s="15" t="str">
        <f>puntenberekening!A135</f>
        <v>Vandenbussche Hanna</v>
      </c>
      <c r="B5" s="16" t="str">
        <f>puntenberekening!B135</f>
        <v>AVR</v>
      </c>
      <c r="C5" s="16">
        <f>puntenberekening!C135</f>
        <v>1961</v>
      </c>
      <c r="D5" s="6">
        <f t="shared" si="0"/>
        <v>3</v>
      </c>
      <c r="E5" s="50">
        <f t="shared" si="1"/>
        <v>630</v>
      </c>
      <c r="F5" s="34">
        <f>puntenberekening!F135</f>
        <v>0</v>
      </c>
      <c r="G5" s="34">
        <f>puntenberekening!I135</f>
        <v>183</v>
      </c>
      <c r="H5" s="34">
        <f>puntenberekening!L135</f>
        <v>0</v>
      </c>
      <c r="I5" s="34">
        <f>puntenberekening!O135</f>
        <v>0</v>
      </c>
      <c r="J5" s="34">
        <f>puntenberekening!R135</f>
        <v>0</v>
      </c>
      <c r="K5" s="34">
        <f>puntenberekening!U135</f>
        <v>208</v>
      </c>
      <c r="L5" s="34">
        <f>puntenberekening!X135</f>
        <v>0</v>
      </c>
      <c r="M5" s="34">
        <f>puntenberekening!AA135</f>
        <v>239</v>
      </c>
      <c r="N5" s="34">
        <v>0</v>
      </c>
    </row>
    <row r="6" spans="1:22" x14ac:dyDescent="0.25">
      <c r="A6" s="15" t="str">
        <f>puntenberekening!A149</f>
        <v>Dedeyne Anouk</v>
      </c>
      <c r="B6" s="16" t="str">
        <f>puntenberekening!B149</f>
        <v>FLAC</v>
      </c>
      <c r="C6" s="16">
        <f>puntenberekening!C149</f>
        <v>1847</v>
      </c>
      <c r="D6" s="6">
        <f t="shared" si="0"/>
        <v>3</v>
      </c>
      <c r="E6" s="50">
        <f t="shared" si="1"/>
        <v>531</v>
      </c>
      <c r="F6" s="34">
        <v>0</v>
      </c>
      <c r="G6" s="34">
        <v>0</v>
      </c>
      <c r="H6" s="34">
        <f>puntenberekening!L149</f>
        <v>0</v>
      </c>
      <c r="I6" s="34">
        <f>puntenberekening!O149</f>
        <v>0</v>
      </c>
      <c r="J6" s="34">
        <f>puntenberekening!R149</f>
        <v>225</v>
      </c>
      <c r="K6" s="34">
        <f>puntenberekening!U149</f>
        <v>0</v>
      </c>
      <c r="L6" s="34">
        <f>puntenberekening!X149</f>
        <v>140</v>
      </c>
      <c r="M6" s="34">
        <f>puntenberekening!AA149</f>
        <v>166</v>
      </c>
      <c r="N6" s="34">
        <v>0</v>
      </c>
    </row>
    <row r="7" spans="1:22" x14ac:dyDescent="0.25">
      <c r="A7" s="15" t="str">
        <f>puntenberekening!A141</f>
        <v>Butseraen Emelie</v>
      </c>
      <c r="B7" s="16" t="str">
        <f>puntenberekening!B141</f>
        <v>MACW</v>
      </c>
      <c r="C7" s="16">
        <f>puntenberekening!C141</f>
        <v>1624</v>
      </c>
      <c r="D7" s="6">
        <f t="shared" si="0"/>
        <v>3</v>
      </c>
      <c r="E7" s="50">
        <f t="shared" si="1"/>
        <v>504</v>
      </c>
      <c r="F7" s="34">
        <v>0</v>
      </c>
      <c r="G7" s="34">
        <v>0</v>
      </c>
      <c r="H7" s="34">
        <f>puntenberekening!L141</f>
        <v>169</v>
      </c>
      <c r="I7" s="34">
        <f>puntenberekening!O141</f>
        <v>150</v>
      </c>
      <c r="J7" s="34">
        <f>puntenberekening!R141</f>
        <v>185</v>
      </c>
      <c r="K7" s="34">
        <f>puntenberekening!U141</f>
        <v>0</v>
      </c>
      <c r="L7" s="34">
        <f>puntenberekening!X141</f>
        <v>0</v>
      </c>
      <c r="M7" s="34">
        <v>0</v>
      </c>
      <c r="N7" s="34">
        <v>0</v>
      </c>
    </row>
    <row r="8" spans="1:22" x14ac:dyDescent="0.25">
      <c r="A8" s="15" t="str">
        <f>puntenberekening!A139</f>
        <v>Danneels Elien</v>
      </c>
      <c r="B8" s="16" t="str">
        <f>puntenberekening!B139</f>
        <v>HAC</v>
      </c>
      <c r="C8" s="16">
        <f>puntenberekening!C139</f>
        <v>1806</v>
      </c>
      <c r="D8" s="6">
        <f t="shared" si="0"/>
        <v>3</v>
      </c>
      <c r="E8" s="50">
        <f t="shared" si="1"/>
        <v>471</v>
      </c>
      <c r="F8" s="34">
        <v>0</v>
      </c>
      <c r="G8" s="34">
        <v>0</v>
      </c>
      <c r="H8" s="34">
        <f>puntenberekening!L139</f>
        <v>188</v>
      </c>
      <c r="I8" s="34">
        <f>puntenberekening!O139</f>
        <v>163</v>
      </c>
      <c r="J8" s="34">
        <f>puntenberekening!R139</f>
        <v>0</v>
      </c>
      <c r="K8" s="34">
        <f>puntenberekening!U139</f>
        <v>0</v>
      </c>
      <c r="L8" s="34">
        <f>puntenberekening!X139</f>
        <v>120</v>
      </c>
      <c r="M8" s="34">
        <v>0</v>
      </c>
      <c r="N8" s="34">
        <v>0</v>
      </c>
    </row>
    <row r="9" spans="1:22" x14ac:dyDescent="0.25">
      <c r="A9" s="15" t="str">
        <f>puntenberekening!A148</f>
        <v>De Deyne Gwendoline</v>
      </c>
      <c r="B9" s="16" t="str">
        <f>puntenberekening!B148</f>
        <v>BEHO</v>
      </c>
      <c r="C9" s="16">
        <f>puntenberekening!C148</f>
        <v>1962</v>
      </c>
      <c r="D9" s="6">
        <f t="shared" si="0"/>
        <v>2</v>
      </c>
      <c r="E9" s="50">
        <f t="shared" si="1"/>
        <v>425</v>
      </c>
      <c r="F9" s="34">
        <v>0</v>
      </c>
      <c r="G9" s="34">
        <v>0</v>
      </c>
      <c r="H9" s="34">
        <f>puntenberekening!L148</f>
        <v>0</v>
      </c>
      <c r="I9" s="34">
        <f>puntenberekening!O148</f>
        <v>0</v>
      </c>
      <c r="J9" s="34">
        <f>puntenberekening!R148</f>
        <v>245</v>
      </c>
      <c r="K9" s="34">
        <f>puntenberekening!U148</f>
        <v>0</v>
      </c>
      <c r="L9" s="34">
        <f>puntenberekening!X148</f>
        <v>180</v>
      </c>
      <c r="M9" s="34">
        <v>0</v>
      </c>
      <c r="N9" s="34">
        <v>0</v>
      </c>
    </row>
    <row r="10" spans="1:22" x14ac:dyDescent="0.25">
      <c r="A10" s="15" t="str">
        <f>puntenberekening!A142</f>
        <v>Haeve Lore</v>
      </c>
      <c r="B10" s="16" t="str">
        <f>puntenberekening!B142</f>
        <v>HCO</v>
      </c>
      <c r="C10" s="16">
        <f>puntenberekening!C142</f>
        <v>2292</v>
      </c>
      <c r="D10" s="6">
        <f t="shared" si="0"/>
        <v>2</v>
      </c>
      <c r="E10" s="50">
        <f t="shared" si="1"/>
        <v>355</v>
      </c>
      <c r="F10" s="34">
        <v>0</v>
      </c>
      <c r="G10" s="34">
        <v>0</v>
      </c>
      <c r="H10" s="34">
        <f>puntenberekening!L142</f>
        <v>150</v>
      </c>
      <c r="I10" s="34">
        <f>puntenberekening!O142</f>
        <v>0</v>
      </c>
      <c r="J10" s="34">
        <f>puntenberekening!R142</f>
        <v>205</v>
      </c>
      <c r="K10" s="34">
        <f>puntenberekening!U142</f>
        <v>0</v>
      </c>
      <c r="L10" s="34">
        <f>puntenberekening!X142</f>
        <v>0</v>
      </c>
      <c r="M10" s="34">
        <v>0</v>
      </c>
      <c r="N10" s="34">
        <v>0</v>
      </c>
    </row>
    <row r="11" spans="1:22" x14ac:dyDescent="0.25">
      <c r="A11" s="15" t="str">
        <f>puntenberekening!A137</f>
        <v>Gellynck Tine</v>
      </c>
      <c r="B11" s="16" t="str">
        <f>puntenberekening!B137</f>
        <v>FLAC</v>
      </c>
      <c r="C11" s="16">
        <f>puntenberekening!C137</f>
        <v>1486</v>
      </c>
      <c r="D11" s="6">
        <f t="shared" si="0"/>
        <v>3</v>
      </c>
      <c r="E11" s="50">
        <f t="shared" si="1"/>
        <v>350</v>
      </c>
      <c r="F11" s="34">
        <f>puntenberekening!F137</f>
        <v>0</v>
      </c>
      <c r="G11" s="34">
        <f>puntenberekening!I137</f>
        <v>100</v>
      </c>
      <c r="H11" s="34">
        <f>puntenberekening!L137</f>
        <v>125</v>
      </c>
      <c r="I11" s="34">
        <f>puntenberekening!O137</f>
        <v>125</v>
      </c>
      <c r="J11" s="34">
        <f>puntenberekening!R137</f>
        <v>0</v>
      </c>
      <c r="K11" s="34">
        <f>puntenberekening!U137</f>
        <v>0</v>
      </c>
      <c r="L11" s="34">
        <f>puntenberekening!X137</f>
        <v>0</v>
      </c>
      <c r="M11" s="34">
        <v>0</v>
      </c>
      <c r="N11" s="34">
        <v>0</v>
      </c>
    </row>
    <row r="12" spans="1:22" x14ac:dyDescent="0.25">
      <c r="A12" s="15" t="str">
        <f>puntenberekening!A129</f>
        <v>Vandevyvere Michele</v>
      </c>
      <c r="B12" s="16" t="str">
        <f>puntenberekening!B129</f>
        <v>FLAC</v>
      </c>
      <c r="C12" s="16">
        <f>puntenberekening!C129</f>
        <v>1565</v>
      </c>
      <c r="D12" s="6">
        <f t="shared" si="0"/>
        <v>2</v>
      </c>
      <c r="E12" s="50">
        <f>SUM(LARGE(F12:N12,1),LARGE(F12:N12,2),LARGE(F12:N12,3),LARGE(F12:N12,4),LARGE(F12:N12,5))</f>
        <v>298</v>
      </c>
      <c r="F12" s="34">
        <f>puntenberekening!F129</f>
        <v>184</v>
      </c>
      <c r="G12" s="34">
        <f>puntenberekening!I129</f>
        <v>114</v>
      </c>
      <c r="H12" s="34">
        <f>puntenberekening!L129</f>
        <v>0</v>
      </c>
      <c r="I12" s="34">
        <f>puntenberekening!O129</f>
        <v>0</v>
      </c>
      <c r="J12" s="34">
        <f>puntenberekening!R129</f>
        <v>0</v>
      </c>
      <c r="K12" s="34">
        <f>puntenberekening!U129</f>
        <v>0</v>
      </c>
      <c r="L12" s="34">
        <f>puntenberekening!X129</f>
        <v>0</v>
      </c>
      <c r="M12" s="34">
        <v>0</v>
      </c>
      <c r="N12" s="34">
        <v>0</v>
      </c>
    </row>
    <row r="13" spans="1:22" x14ac:dyDescent="0.25">
      <c r="A13" s="15" t="str">
        <f>puntenberekening!A143</f>
        <v>Deruddere Lies</v>
      </c>
      <c r="B13" s="16" t="str">
        <f>puntenberekening!B143</f>
        <v>BEHO</v>
      </c>
      <c r="C13" s="16">
        <f>puntenberekening!C143</f>
        <v>1923</v>
      </c>
      <c r="D13" s="6">
        <f t="shared" si="0"/>
        <v>2</v>
      </c>
      <c r="E13" s="50">
        <f t="shared" ref="E13:E25" si="2">SUM(LARGE(F13:AC13,1),LARGE(F13:AC13,2),LARGE(F13:AC13,3),LARGE(F13:AC13,4),LARGE(F13:AC13,5))</f>
        <v>274</v>
      </c>
      <c r="F13" s="34">
        <v>0</v>
      </c>
      <c r="G13" s="34">
        <v>0</v>
      </c>
      <c r="H13" s="34">
        <f>puntenberekening!L143</f>
        <v>144</v>
      </c>
      <c r="I13" s="34">
        <f>puntenberekening!O143</f>
        <v>0</v>
      </c>
      <c r="J13" s="34">
        <f>puntenberekening!R143</f>
        <v>0</v>
      </c>
      <c r="K13" s="34">
        <f>puntenberekening!U143</f>
        <v>0</v>
      </c>
      <c r="L13" s="34">
        <f>puntenberekening!X143</f>
        <v>130</v>
      </c>
      <c r="M13" s="34">
        <v>0</v>
      </c>
      <c r="N13" s="34">
        <v>0</v>
      </c>
    </row>
    <row r="14" spans="1:22" x14ac:dyDescent="0.25">
      <c r="A14" s="15" t="str">
        <f>puntenberekening!A146</f>
        <v>Maveau Barbara</v>
      </c>
      <c r="B14" s="16" t="str">
        <f>puntenberekening!B146</f>
        <v>BEHO</v>
      </c>
      <c r="C14" s="16">
        <f>puntenberekening!C146</f>
        <v>1922</v>
      </c>
      <c r="D14" s="6">
        <f t="shared" si="0"/>
        <v>1</v>
      </c>
      <c r="E14" s="50">
        <f t="shared" si="2"/>
        <v>265</v>
      </c>
      <c r="F14" s="34">
        <v>0</v>
      </c>
      <c r="G14" s="34">
        <v>0</v>
      </c>
      <c r="H14" s="34">
        <f>puntenberekening!L146</f>
        <v>0</v>
      </c>
      <c r="I14" s="34">
        <f>puntenberekening!O146</f>
        <v>0</v>
      </c>
      <c r="J14" s="34">
        <f>puntenberekening!R146</f>
        <v>265</v>
      </c>
      <c r="K14" s="34">
        <f>puntenberekening!U146</f>
        <v>0</v>
      </c>
      <c r="L14" s="34">
        <f>puntenberekening!X146</f>
        <v>0</v>
      </c>
      <c r="M14" s="34">
        <v>0</v>
      </c>
      <c r="N14" s="34">
        <v>0</v>
      </c>
    </row>
    <row r="15" spans="1:22" x14ac:dyDescent="0.25">
      <c r="A15" s="15" t="str">
        <f>puntenberekening!A147</f>
        <v>Deketelaere Annelies</v>
      </c>
      <c r="B15" s="16" t="str">
        <f>puntenberekening!B147</f>
        <v>HAC</v>
      </c>
      <c r="C15" s="16">
        <f>puntenberekening!C147</f>
        <v>1905</v>
      </c>
      <c r="D15" s="6">
        <f t="shared" si="0"/>
        <v>1</v>
      </c>
      <c r="E15" s="50">
        <f t="shared" si="2"/>
        <v>255</v>
      </c>
      <c r="F15" s="34">
        <v>0</v>
      </c>
      <c r="G15" s="34">
        <v>0</v>
      </c>
      <c r="H15" s="34">
        <f>puntenberekening!L147</f>
        <v>0</v>
      </c>
      <c r="I15" s="34">
        <f>puntenberekening!O147</f>
        <v>0</v>
      </c>
      <c r="J15" s="34">
        <f>puntenberekening!R147</f>
        <v>255</v>
      </c>
      <c r="K15" s="34">
        <f>puntenberekening!U147</f>
        <v>0</v>
      </c>
      <c r="L15" s="34">
        <f>puntenberekening!X147</f>
        <v>0</v>
      </c>
      <c r="M15" s="34">
        <v>0</v>
      </c>
      <c r="N15" s="34">
        <v>0</v>
      </c>
    </row>
    <row r="16" spans="1:22" x14ac:dyDescent="0.25">
      <c r="A16" s="15" t="str">
        <f>puntenberekening!A150</f>
        <v>Bruwier Elke</v>
      </c>
      <c r="B16" s="16" t="str">
        <f>puntenberekening!B150</f>
        <v>AVMO</v>
      </c>
      <c r="C16" s="16">
        <f>puntenberekening!C150</f>
        <v>1952</v>
      </c>
      <c r="D16" s="6">
        <f t="shared" si="0"/>
        <v>1</v>
      </c>
      <c r="E16" s="50">
        <f t="shared" si="2"/>
        <v>215</v>
      </c>
      <c r="F16" s="34">
        <v>0</v>
      </c>
      <c r="G16" s="34">
        <v>0</v>
      </c>
      <c r="H16" s="34">
        <f>puntenberekening!L150</f>
        <v>0</v>
      </c>
      <c r="I16" s="34">
        <f>puntenberekening!O150</f>
        <v>0</v>
      </c>
      <c r="J16" s="34">
        <f>puntenberekening!R150</f>
        <v>215</v>
      </c>
      <c r="K16" s="34">
        <f>puntenberekening!U150</f>
        <v>0</v>
      </c>
      <c r="L16" s="34">
        <f>puntenberekening!X150</f>
        <v>0</v>
      </c>
      <c r="M16" s="34">
        <v>0</v>
      </c>
      <c r="N16" s="34">
        <v>0</v>
      </c>
    </row>
    <row r="17" spans="1:14" x14ac:dyDescent="0.25">
      <c r="A17" s="15" t="str">
        <f>puntenberekening!A151</f>
        <v>Spriet Elke</v>
      </c>
      <c r="B17" s="16" t="str">
        <f>puntenberekening!B151</f>
        <v>AVMO</v>
      </c>
      <c r="C17" s="16">
        <f>puntenberekening!C151</f>
        <v>1604</v>
      </c>
      <c r="D17" s="6">
        <f t="shared" si="0"/>
        <v>1</v>
      </c>
      <c r="E17" s="50">
        <f t="shared" si="2"/>
        <v>195</v>
      </c>
      <c r="F17" s="34">
        <v>0</v>
      </c>
      <c r="G17" s="34">
        <v>0</v>
      </c>
      <c r="H17" s="34">
        <f>puntenberekening!L151</f>
        <v>0</v>
      </c>
      <c r="I17" s="34">
        <f>puntenberekening!O151</f>
        <v>0</v>
      </c>
      <c r="J17" s="34">
        <f>puntenberekening!R151</f>
        <v>195</v>
      </c>
      <c r="K17" s="34">
        <f>puntenberekening!U151</f>
        <v>0</v>
      </c>
      <c r="L17" s="34">
        <f>puntenberekening!X151</f>
        <v>0</v>
      </c>
      <c r="M17" s="34">
        <v>0</v>
      </c>
      <c r="N17" s="34">
        <v>0</v>
      </c>
    </row>
    <row r="18" spans="1:14" x14ac:dyDescent="0.25">
      <c r="A18" s="15" t="str">
        <f>puntenberekening!A138</f>
        <v>Pieters Evy</v>
      </c>
      <c r="B18" s="16" t="str">
        <f>puntenberekening!B138</f>
        <v>HAC</v>
      </c>
      <c r="C18" s="16">
        <f>puntenberekening!C138</f>
        <v>1851</v>
      </c>
      <c r="D18" s="6">
        <f t="shared" si="0"/>
        <v>1</v>
      </c>
      <c r="E18" s="50">
        <f t="shared" si="2"/>
        <v>194</v>
      </c>
      <c r="F18" s="34">
        <v>0</v>
      </c>
      <c r="G18" s="34">
        <v>0</v>
      </c>
      <c r="H18" s="34">
        <f>puntenberekening!L138</f>
        <v>194</v>
      </c>
      <c r="I18" s="34">
        <f>puntenberekening!O138</f>
        <v>0</v>
      </c>
      <c r="J18" s="34">
        <f>puntenberekening!R138</f>
        <v>0</v>
      </c>
      <c r="K18" s="34">
        <f>puntenberekening!U138</f>
        <v>0</v>
      </c>
      <c r="L18" s="34">
        <f>puntenberekening!X138</f>
        <v>0</v>
      </c>
      <c r="M18" s="34">
        <v>0</v>
      </c>
      <c r="N18" s="34">
        <v>0</v>
      </c>
    </row>
    <row r="19" spans="1:14" x14ac:dyDescent="0.25">
      <c r="A19" s="15" t="str">
        <f>puntenberekening!A140</f>
        <v>Demeersseman Marlies</v>
      </c>
      <c r="B19" s="16" t="str">
        <f>puntenberekening!B140</f>
        <v>BEHO</v>
      </c>
      <c r="C19" s="16">
        <f>puntenberekening!C140</f>
        <v>1605</v>
      </c>
      <c r="D19" s="6">
        <f t="shared" si="0"/>
        <v>1</v>
      </c>
      <c r="E19" s="50">
        <f t="shared" si="2"/>
        <v>182</v>
      </c>
      <c r="F19" s="34">
        <v>0</v>
      </c>
      <c r="G19" s="34">
        <v>0</v>
      </c>
      <c r="H19" s="34">
        <f>puntenberekening!L140</f>
        <v>182</v>
      </c>
      <c r="I19" s="34">
        <f>puntenberekening!O140</f>
        <v>0</v>
      </c>
      <c r="J19" s="34">
        <f>puntenberekening!R140</f>
        <v>0</v>
      </c>
      <c r="K19" s="34">
        <f>puntenberekening!U140</f>
        <v>0</v>
      </c>
      <c r="L19" s="34">
        <f>puntenberekening!X140</f>
        <v>0</v>
      </c>
      <c r="M19" s="34">
        <v>0</v>
      </c>
      <c r="N19" s="34">
        <v>0</v>
      </c>
    </row>
    <row r="20" spans="1:14" x14ac:dyDescent="0.25">
      <c r="A20" s="15" t="str">
        <f>puntenberekening!A130</f>
        <v>De Vos Katrien</v>
      </c>
      <c r="B20" s="16" t="str">
        <f>puntenberekening!B130</f>
        <v>AZW</v>
      </c>
      <c r="C20" s="16">
        <f>puntenberekening!C130</f>
        <v>1751</v>
      </c>
      <c r="D20" s="6">
        <f t="shared" si="0"/>
        <v>1</v>
      </c>
      <c r="E20" s="50">
        <f t="shared" si="2"/>
        <v>167</v>
      </c>
      <c r="F20" s="34">
        <f>puntenberekening!F130</f>
        <v>167</v>
      </c>
      <c r="G20" s="34">
        <f>puntenberekening!I130</f>
        <v>0</v>
      </c>
      <c r="H20" s="34">
        <f>puntenberekening!L130</f>
        <v>0</v>
      </c>
      <c r="I20" s="34">
        <f>puntenberekening!O130</f>
        <v>0</v>
      </c>
      <c r="J20" s="34">
        <f>puntenberekening!R130</f>
        <v>0</v>
      </c>
      <c r="K20" s="34">
        <f>puntenberekening!U130</f>
        <v>0</v>
      </c>
      <c r="L20" s="34">
        <f>puntenberekening!X130</f>
        <v>0</v>
      </c>
      <c r="M20" s="34">
        <v>0</v>
      </c>
      <c r="N20" s="34">
        <v>0</v>
      </c>
    </row>
    <row r="21" spans="1:14" x14ac:dyDescent="0.25">
      <c r="A21" s="15" t="str">
        <f>puntenberekening!A133</f>
        <v>Astaes Marie</v>
      </c>
      <c r="B21" s="16" t="str">
        <f>puntenberekening!B133</f>
        <v>OB</v>
      </c>
      <c r="C21" s="16">
        <f>puntenberekening!C133</f>
        <v>2177</v>
      </c>
      <c r="D21" s="6">
        <f t="shared" si="0"/>
        <v>1</v>
      </c>
      <c r="E21" s="50">
        <f t="shared" si="2"/>
        <v>117</v>
      </c>
      <c r="F21" s="34">
        <f>puntenberekening!F133</f>
        <v>117</v>
      </c>
      <c r="G21" s="34">
        <f>puntenberekening!I133</f>
        <v>0</v>
      </c>
      <c r="H21" s="34">
        <f>puntenberekening!L133</f>
        <v>0</v>
      </c>
      <c r="I21" s="34">
        <f>puntenberekening!O133</f>
        <v>0</v>
      </c>
      <c r="J21" s="34">
        <f>puntenberekening!R133</f>
        <v>0</v>
      </c>
      <c r="K21" s="34">
        <f>puntenberekening!U133</f>
        <v>0</v>
      </c>
      <c r="L21" s="34">
        <f>puntenberekening!X133</f>
        <v>0</v>
      </c>
      <c r="M21" s="34">
        <v>0</v>
      </c>
      <c r="N21" s="34">
        <v>0</v>
      </c>
    </row>
    <row r="22" spans="1:14" x14ac:dyDescent="0.25">
      <c r="A22" s="15" t="str">
        <f>puntenberekening!A136</f>
        <v>Vanhoutte Jonie</v>
      </c>
      <c r="B22" s="16" t="str">
        <f>puntenberekening!B136</f>
        <v>HAC</v>
      </c>
      <c r="C22" s="16">
        <f>puntenberekening!C136</f>
        <v>1917</v>
      </c>
      <c r="D22" s="6">
        <f t="shared" si="0"/>
        <v>1</v>
      </c>
      <c r="E22" s="50">
        <f t="shared" si="2"/>
        <v>109</v>
      </c>
      <c r="F22" s="34">
        <f>puntenberekening!F136</f>
        <v>0</v>
      </c>
      <c r="G22" s="34">
        <f>puntenberekening!I136</f>
        <v>109</v>
      </c>
      <c r="H22" s="34">
        <f>puntenberekening!L136</f>
        <v>0</v>
      </c>
      <c r="I22" s="34">
        <f>puntenberekening!O136</f>
        <v>0</v>
      </c>
      <c r="J22" s="34">
        <f>puntenberekening!R136</f>
        <v>0</v>
      </c>
      <c r="K22" s="34">
        <f>puntenberekening!U136</f>
        <v>0</v>
      </c>
      <c r="L22" s="34">
        <f>puntenberekening!X136</f>
        <v>0</v>
      </c>
      <c r="M22" s="34">
        <v>0</v>
      </c>
      <c r="N22" s="34">
        <v>0</v>
      </c>
    </row>
    <row r="23" spans="1:14" x14ac:dyDescent="0.25">
      <c r="A23" s="15" t="str">
        <f>puntenberekening!A134</f>
        <v>Naessens Lotte</v>
      </c>
      <c r="B23" s="16" t="str">
        <f>puntenberekening!B134</f>
        <v>AZW</v>
      </c>
      <c r="C23" s="16">
        <f>puntenberekening!C134</f>
        <v>2025</v>
      </c>
      <c r="D23" s="6">
        <f t="shared" si="0"/>
        <v>1</v>
      </c>
      <c r="E23" s="50">
        <f t="shared" si="2"/>
        <v>100</v>
      </c>
      <c r="F23" s="34">
        <f>puntenberekening!F134</f>
        <v>100</v>
      </c>
      <c r="G23" s="34">
        <f>puntenberekening!I134</f>
        <v>0</v>
      </c>
      <c r="H23" s="34">
        <f>puntenberekening!L134</f>
        <v>0</v>
      </c>
      <c r="I23" s="34">
        <f>puntenberekening!O134</f>
        <v>0</v>
      </c>
      <c r="J23" s="34">
        <f>puntenberekening!R134</f>
        <v>0</v>
      </c>
      <c r="K23" s="34">
        <f>puntenberekening!U134</f>
        <v>0</v>
      </c>
      <c r="L23" s="34">
        <f>puntenberekening!X134</f>
        <v>0</v>
      </c>
      <c r="M23" s="34">
        <v>0</v>
      </c>
      <c r="N23" s="34">
        <v>0</v>
      </c>
    </row>
    <row r="24" spans="1:14" x14ac:dyDescent="0.25">
      <c r="A24" s="15" t="str">
        <f>puntenberekening!A144</f>
        <v>Braem Marthe</v>
      </c>
      <c r="B24" s="16" t="str">
        <f>puntenberekening!B144</f>
        <v>FLAC</v>
      </c>
      <c r="C24" s="16">
        <f>puntenberekening!C144</f>
        <v>1640</v>
      </c>
      <c r="D24" s="6">
        <f t="shared" si="0"/>
        <v>1</v>
      </c>
      <c r="E24" s="50">
        <f t="shared" si="2"/>
        <v>100</v>
      </c>
      <c r="F24" s="34">
        <v>0</v>
      </c>
      <c r="G24" s="34">
        <v>0</v>
      </c>
      <c r="H24" s="34">
        <f>puntenberekening!L144</f>
        <v>100</v>
      </c>
      <c r="I24" s="34">
        <f>puntenberekening!O144</f>
        <v>0</v>
      </c>
      <c r="J24" s="34">
        <f>puntenberekening!R144</f>
        <v>0</v>
      </c>
      <c r="K24" s="34">
        <f>puntenberekening!U144</f>
        <v>0</v>
      </c>
      <c r="L24" s="34">
        <f>puntenberekening!X144</f>
        <v>0</v>
      </c>
      <c r="M24" s="34">
        <v>0</v>
      </c>
      <c r="N24" s="34">
        <v>0</v>
      </c>
    </row>
    <row r="25" spans="1:14" x14ac:dyDescent="0.25">
      <c r="A25" s="15" t="str">
        <f>puntenberekening!A145</f>
        <v>Pouseele Bauke</v>
      </c>
      <c r="B25" s="16" t="str">
        <f>puntenberekening!B145</f>
        <v>FLAC</v>
      </c>
      <c r="C25" s="16">
        <f>puntenberekening!C145</f>
        <v>9980</v>
      </c>
      <c r="D25" s="6">
        <f t="shared" si="0"/>
        <v>1</v>
      </c>
      <c r="E25" s="50">
        <f t="shared" si="2"/>
        <v>100</v>
      </c>
      <c r="F25" s="34">
        <v>0</v>
      </c>
      <c r="G25" s="34">
        <v>0</v>
      </c>
      <c r="H25" s="34">
        <f>puntenberekening!L145</f>
        <v>0</v>
      </c>
      <c r="I25" s="34">
        <f>puntenberekening!O145</f>
        <v>100</v>
      </c>
      <c r="J25" s="34">
        <f>puntenberekening!R145</f>
        <v>0</v>
      </c>
      <c r="K25" s="34">
        <f>puntenberekening!U145</f>
        <v>0</v>
      </c>
      <c r="L25" s="34">
        <f>puntenberekening!X145</f>
        <v>0</v>
      </c>
      <c r="M25" s="34">
        <v>0</v>
      </c>
      <c r="N25" s="34">
        <v>0</v>
      </c>
    </row>
    <row r="26" spans="1:14" x14ac:dyDescent="0.25">
      <c r="A26" s="15"/>
      <c r="B26" s="16"/>
      <c r="C26" s="16"/>
      <c r="D26" s="6"/>
      <c r="E26" s="50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15.75" thickBot="1" x14ac:dyDescent="0.3">
      <c r="A27" s="32"/>
      <c r="B27" s="33"/>
      <c r="C27" s="33"/>
      <c r="D27" s="9"/>
      <c r="E27" s="51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29"/>
      <c r="B28" s="29"/>
      <c r="C28" s="29"/>
    </row>
    <row r="29" spans="1:14" x14ac:dyDescent="0.25">
      <c r="A29" s="29"/>
      <c r="B29" s="29"/>
      <c r="C29" s="29"/>
    </row>
    <row r="30" spans="1:14" x14ac:dyDescent="0.25">
      <c r="A30" s="29"/>
      <c r="B30" s="29"/>
      <c r="C30" s="29"/>
    </row>
    <row r="31" spans="1:14" x14ac:dyDescent="0.25">
      <c r="A31" s="29"/>
      <c r="B31" s="29"/>
      <c r="C31" s="29"/>
    </row>
    <row r="32" spans="1:14" x14ac:dyDescent="0.25">
      <c r="A32" s="30"/>
      <c r="B32" s="30"/>
      <c r="C32" s="30"/>
      <c r="D32" s="28"/>
    </row>
    <row r="33" spans="1:4" x14ac:dyDescent="0.25">
      <c r="A33" s="29"/>
      <c r="B33" s="29"/>
      <c r="C33" s="29"/>
    </row>
    <row r="34" spans="1:4" x14ac:dyDescent="0.25">
      <c r="A34" s="29"/>
      <c r="B34" s="29"/>
      <c r="C34" s="29"/>
    </row>
    <row r="35" spans="1:4" x14ac:dyDescent="0.25">
      <c r="A35" s="29"/>
      <c r="B35" s="29"/>
      <c r="C35" s="29"/>
    </row>
    <row r="36" spans="1:4" x14ac:dyDescent="0.25">
      <c r="A36" s="29"/>
      <c r="B36" s="29"/>
      <c r="C36" s="29"/>
    </row>
    <row r="37" spans="1:4" x14ac:dyDescent="0.25">
      <c r="A37" s="29"/>
      <c r="B37" s="29"/>
      <c r="C37" s="29"/>
    </row>
    <row r="38" spans="1:4" x14ac:dyDescent="0.25">
      <c r="A38" s="29"/>
      <c r="B38" s="29"/>
      <c r="C38" s="29"/>
    </row>
    <row r="39" spans="1:4" x14ac:dyDescent="0.25">
      <c r="A39" s="29"/>
      <c r="B39" s="29"/>
      <c r="C39" s="29"/>
    </row>
    <row r="40" spans="1:4" x14ac:dyDescent="0.25">
      <c r="A40" s="29"/>
      <c r="B40" s="29"/>
      <c r="C40" s="29"/>
    </row>
    <row r="41" spans="1:4" x14ac:dyDescent="0.25">
      <c r="A41" s="29"/>
      <c r="B41" s="29"/>
      <c r="C41" s="29"/>
    </row>
    <row r="42" spans="1:4" x14ac:dyDescent="0.25">
      <c r="A42" s="30"/>
      <c r="B42" s="30"/>
      <c r="C42" s="30"/>
      <c r="D42" s="28"/>
    </row>
    <row r="43" spans="1:4" x14ac:dyDescent="0.25">
      <c r="A43" s="29"/>
      <c r="B43" s="29"/>
      <c r="C43" s="29"/>
    </row>
    <row r="44" spans="1:4" x14ac:dyDescent="0.25">
      <c r="A44" s="29"/>
      <c r="B44" s="29"/>
      <c r="C44" s="29"/>
    </row>
    <row r="45" spans="1:4" x14ac:dyDescent="0.25">
      <c r="A45" s="29"/>
      <c r="B45" s="29"/>
      <c r="C45" s="29"/>
    </row>
    <row r="46" spans="1:4" x14ac:dyDescent="0.25">
      <c r="A46" s="30"/>
      <c r="B46" s="30"/>
      <c r="C46" s="30"/>
      <c r="D46" s="28"/>
    </row>
    <row r="47" spans="1:4" x14ac:dyDescent="0.25">
      <c r="A47" s="29"/>
      <c r="B47" s="29"/>
      <c r="C47" s="29"/>
    </row>
    <row r="48" spans="1:4" x14ac:dyDescent="0.25">
      <c r="A48" s="29"/>
      <c r="B48" s="29"/>
      <c r="C48" s="29"/>
    </row>
    <row r="49" spans="1:3" x14ac:dyDescent="0.25">
      <c r="A49" s="29"/>
      <c r="B49" s="29"/>
      <c r="C49" s="29"/>
    </row>
  </sheetData>
  <sortState ref="A3:N25">
    <sortCondition descending="1" ref="E3:E25"/>
  </sortState>
  <conditionalFormatting sqref="D2 D27:D1048576">
    <cfRule type="cellIs" dxfId="13" priority="8" operator="greaterThan">
      <formula>4</formula>
    </cfRule>
  </conditionalFormatting>
  <conditionalFormatting sqref="D1:D8">
    <cfRule type="cellIs" dxfId="12" priority="7" operator="greaterThan">
      <formula>4</formula>
    </cfRule>
  </conditionalFormatting>
  <conditionalFormatting sqref="D9:D11">
    <cfRule type="cellIs" dxfId="11" priority="5" operator="greaterThan">
      <formula>4</formula>
    </cfRule>
  </conditionalFormatting>
  <conditionalFormatting sqref="D12:D18">
    <cfRule type="cellIs" dxfId="10" priority="4" operator="greaterThan">
      <formula>4</formula>
    </cfRule>
  </conditionalFormatting>
  <conditionalFormatting sqref="D19">
    <cfRule type="cellIs" dxfId="9" priority="3" operator="greaterThan">
      <formula>4</formula>
    </cfRule>
  </conditionalFormatting>
  <conditionalFormatting sqref="D20:D23">
    <cfRule type="cellIs" dxfId="8" priority="2" operator="greaterThan">
      <formula>4</formula>
    </cfRule>
  </conditionalFormatting>
  <conditionalFormatting sqref="D24:D26">
    <cfRule type="cellIs" dxfId="7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A6" sqref="A6"/>
    </sheetView>
  </sheetViews>
  <sheetFormatPr defaultRowHeight="15" x14ac:dyDescent="0.25"/>
  <cols>
    <col min="1" max="1" width="26" style="26" bestFit="1" customWidth="1"/>
    <col min="2" max="2" width="7" style="26" customWidth="1"/>
    <col min="3" max="3" width="7.42578125" style="26" bestFit="1" customWidth="1"/>
    <col min="4" max="4" width="11" style="26" customWidth="1"/>
    <col min="5" max="5" width="7.42578125" style="31" bestFit="1" customWidth="1"/>
    <col min="6" max="6" width="13.85546875" style="26" customWidth="1"/>
    <col min="7" max="7" width="13.28515625" style="26" customWidth="1"/>
    <col min="8" max="8" width="10.7109375" style="26" bestFit="1" customWidth="1"/>
    <col min="9" max="9" width="11.28515625" style="26" customWidth="1"/>
    <col min="10" max="10" width="13.7109375" style="26" customWidth="1"/>
    <col min="11" max="11" width="14.42578125" style="26" customWidth="1"/>
    <col min="12" max="12" width="10.7109375" style="26" bestFit="1" customWidth="1"/>
    <col min="13" max="13" width="14.85546875" style="26" customWidth="1"/>
    <col min="14" max="14" width="20" style="26" customWidth="1"/>
    <col min="15" max="15" width="10.42578125" style="26" customWidth="1"/>
    <col min="16" max="16" width="10.5703125" style="26" customWidth="1"/>
    <col min="17" max="17" width="11" style="26" customWidth="1"/>
    <col min="18" max="18" width="10.42578125" style="26" customWidth="1"/>
    <col min="19" max="20" width="10.7109375" style="26" bestFit="1" customWidth="1"/>
    <col min="21" max="21" width="10.85546875" style="26" customWidth="1"/>
    <col min="22" max="22" width="12.28515625" style="26" bestFit="1" customWidth="1"/>
    <col min="23" max="16384" width="9.140625" style="26"/>
  </cols>
  <sheetData>
    <row r="1" spans="1:22" ht="32.25" customHeight="1" thickBot="1" x14ac:dyDescent="0.3">
      <c r="A1" s="39" t="s">
        <v>98</v>
      </c>
      <c r="B1" s="40" t="s">
        <v>19</v>
      </c>
      <c r="C1" s="40" t="s">
        <v>20</v>
      </c>
      <c r="D1" s="41" t="s">
        <v>8</v>
      </c>
      <c r="E1" s="42" t="s">
        <v>96</v>
      </c>
      <c r="F1" s="43" t="s">
        <v>9</v>
      </c>
      <c r="G1" s="43" t="s">
        <v>10</v>
      </c>
      <c r="H1" s="43" t="s">
        <v>11</v>
      </c>
      <c r="I1" s="43" t="s">
        <v>12</v>
      </c>
      <c r="J1" s="43" t="s">
        <v>52</v>
      </c>
      <c r="K1" s="43" t="s">
        <v>13</v>
      </c>
      <c r="L1" s="43" t="s">
        <v>14</v>
      </c>
      <c r="M1" s="43" t="s">
        <v>53</v>
      </c>
      <c r="N1" s="43" t="s">
        <v>54</v>
      </c>
      <c r="O1" s="27"/>
      <c r="P1" s="27"/>
      <c r="Q1" s="27"/>
      <c r="R1" s="27"/>
      <c r="S1" s="27"/>
      <c r="T1" s="27"/>
      <c r="U1" s="27"/>
      <c r="V1" s="27"/>
    </row>
    <row r="2" spans="1:22" ht="15.75" thickTop="1" x14ac:dyDescent="0.25">
      <c r="A2" s="36"/>
      <c r="B2" s="37"/>
      <c r="C2" s="37"/>
      <c r="D2" s="18"/>
      <c r="E2" s="21"/>
      <c r="F2" s="38"/>
      <c r="G2" s="38"/>
      <c r="H2" s="38"/>
      <c r="I2" s="38"/>
      <c r="J2" s="38"/>
      <c r="K2" s="38"/>
      <c r="L2" s="38"/>
      <c r="M2" s="38"/>
      <c r="N2" s="38"/>
    </row>
    <row r="3" spans="1:22" x14ac:dyDescent="0.25">
      <c r="A3" s="15" t="str">
        <f>puntenberekening!A157</f>
        <v>Feys Nele</v>
      </c>
      <c r="B3" s="16" t="str">
        <f>puntenberekening!B157</f>
        <v>FLAC</v>
      </c>
      <c r="C3" s="16">
        <f>puntenberekening!C157</f>
        <v>3856</v>
      </c>
      <c r="D3" s="6">
        <f t="shared" ref="D3:D31" si="0">COUNTIF(F3:AAB3, "&gt;0")</f>
        <v>7</v>
      </c>
      <c r="E3" s="4">
        <f>SUM(LARGE(F3:N3,1),LARGE(F3:N3,2),LARGE(F3:N3,3),LARGE(F3:N3,4),LARGE(F3:N3,5))</f>
        <v>1007</v>
      </c>
      <c r="F3" s="34">
        <f>puntenberekening!F157</f>
        <v>186</v>
      </c>
      <c r="G3" s="34">
        <f>puntenberekening!I157</f>
        <v>181</v>
      </c>
      <c r="H3" s="34">
        <f>puntenberekening!L157</f>
        <v>157</v>
      </c>
      <c r="I3" s="34">
        <f>puntenberekening!O157</f>
        <v>162</v>
      </c>
      <c r="J3" s="34">
        <f>puntenberekening!R157</f>
        <v>248</v>
      </c>
      <c r="K3" s="34">
        <f>puntenberekening!U157</f>
        <v>190</v>
      </c>
      <c r="L3" s="34">
        <f>puntenberekening!X157</f>
        <v>0</v>
      </c>
      <c r="M3" s="34">
        <v>0</v>
      </c>
      <c r="N3" s="34">
        <f>puntenberekening!AD157</f>
        <v>202</v>
      </c>
    </row>
    <row r="4" spans="1:22" x14ac:dyDescent="0.25">
      <c r="A4" s="15" t="str">
        <f>puntenberekening!A159</f>
        <v>Hindryckx Hilde</v>
      </c>
      <c r="B4" s="16" t="str">
        <f>puntenberekening!B159</f>
        <v>AVR</v>
      </c>
      <c r="C4" s="16">
        <f>puntenberekening!C159</f>
        <v>3492</v>
      </c>
      <c r="D4" s="6">
        <f t="shared" si="0"/>
        <v>8</v>
      </c>
      <c r="E4" s="4">
        <f t="shared" ref="E4:E31" si="1">SUM(LARGE(F4:AC4,1),LARGE(F4:AC4,2),LARGE(F4:AC4,3),LARGE(F4:AC4,4),LARGE(F4:AC4,5))</f>
        <v>931</v>
      </c>
      <c r="F4" s="34">
        <f>puntenberekening!F159</f>
        <v>158</v>
      </c>
      <c r="G4" s="34">
        <f>puntenberekening!I159</f>
        <v>153</v>
      </c>
      <c r="H4" s="34">
        <f>puntenberekening!L159</f>
        <v>138</v>
      </c>
      <c r="I4" s="34">
        <f>puntenberekening!O159</f>
        <v>154</v>
      </c>
      <c r="J4" s="34">
        <f>puntenberekening!R159</f>
        <v>242</v>
      </c>
      <c r="K4" s="34">
        <f>puntenberekening!U159</f>
        <v>183</v>
      </c>
      <c r="L4" s="34">
        <f>puntenberekening!X159</f>
        <v>130</v>
      </c>
      <c r="M4" s="34">
        <v>0</v>
      </c>
      <c r="N4" s="34">
        <f>puntenberekening!AD159</f>
        <v>194</v>
      </c>
    </row>
    <row r="5" spans="1:22" x14ac:dyDescent="0.25">
      <c r="A5" s="15" t="str">
        <f>puntenberekening!A162</f>
        <v>Van Insberghe Lutgart</v>
      </c>
      <c r="B5" s="16" t="str">
        <f>puntenberekening!B162</f>
        <v>FLAC</v>
      </c>
      <c r="C5" s="16">
        <f>puntenberekening!C162</f>
        <v>3465</v>
      </c>
      <c r="D5" s="6">
        <f t="shared" si="0"/>
        <v>8</v>
      </c>
      <c r="E5" s="4">
        <f t="shared" si="1"/>
        <v>926</v>
      </c>
      <c r="F5" s="34">
        <f>puntenberekening!F162</f>
        <v>115</v>
      </c>
      <c r="G5" s="34">
        <f>puntenberekening!I162</f>
        <v>134</v>
      </c>
      <c r="H5" s="34">
        <f>puntenberekening!L162</f>
        <v>140</v>
      </c>
      <c r="I5" s="34">
        <f>puntenberekening!O162</f>
        <v>131</v>
      </c>
      <c r="J5" s="34">
        <f>puntenberekening!R162</f>
        <v>231</v>
      </c>
      <c r="K5" s="34">
        <f>puntenberekening!U162</f>
        <v>164</v>
      </c>
      <c r="L5" s="34">
        <f>puntenberekening!X162</f>
        <v>175</v>
      </c>
      <c r="M5" s="34">
        <v>0</v>
      </c>
      <c r="N5" s="34">
        <f>puntenberekening!AD162</f>
        <v>216</v>
      </c>
    </row>
    <row r="6" spans="1:22" x14ac:dyDescent="0.25">
      <c r="A6" s="15" t="str">
        <f>puntenberekening!A164</f>
        <v>Ryngaert Maaike</v>
      </c>
      <c r="B6" s="16" t="str">
        <f>puntenberekening!B164</f>
        <v>AZW</v>
      </c>
      <c r="C6" s="16">
        <f>puntenberekening!C164</f>
        <v>3731</v>
      </c>
      <c r="D6" s="6">
        <f t="shared" si="0"/>
        <v>5</v>
      </c>
      <c r="E6" s="4">
        <f t="shared" si="1"/>
        <v>925</v>
      </c>
      <c r="F6" s="34">
        <f>puntenberekening!F164</f>
        <v>0</v>
      </c>
      <c r="G6" s="34">
        <f>puntenberekening!I164</f>
        <v>167</v>
      </c>
      <c r="H6" s="34">
        <f>puntenberekening!L164</f>
        <v>169</v>
      </c>
      <c r="I6" s="34">
        <f>puntenberekening!O164</f>
        <v>170</v>
      </c>
      <c r="J6" s="34">
        <f>puntenberekening!R164</f>
        <v>259</v>
      </c>
      <c r="K6" s="34">
        <f>puntenberekening!U164</f>
        <v>0</v>
      </c>
      <c r="L6" s="34">
        <f>puntenberekening!X164</f>
        <v>160</v>
      </c>
      <c r="M6" s="34">
        <v>0</v>
      </c>
      <c r="N6" s="34">
        <v>0</v>
      </c>
    </row>
    <row r="7" spans="1:22" x14ac:dyDescent="0.25">
      <c r="A7" s="15" t="str">
        <f>puntenberekening!A172</f>
        <v>Hertveldt Heidi</v>
      </c>
      <c r="B7" s="16" t="str">
        <f>puntenberekening!B172</f>
        <v>HCO</v>
      </c>
      <c r="C7" s="16">
        <f>puntenberekening!C172</f>
        <v>4101</v>
      </c>
      <c r="D7" s="6">
        <f t="shared" si="0"/>
        <v>4</v>
      </c>
      <c r="E7" s="4">
        <f t="shared" si="1"/>
        <v>925</v>
      </c>
      <c r="F7" s="34">
        <v>0</v>
      </c>
      <c r="G7" s="34">
        <v>0</v>
      </c>
      <c r="H7" s="34">
        <f>puntenberekening!L172</f>
        <v>194</v>
      </c>
      <c r="I7" s="34">
        <f>puntenberekening!O172</f>
        <v>0</v>
      </c>
      <c r="J7" s="34">
        <f>puntenberekening!R172</f>
        <v>270</v>
      </c>
      <c r="K7" s="34">
        <f>puntenberekening!U172</f>
        <v>220</v>
      </c>
      <c r="L7" s="34">
        <f>puntenberekening!X172</f>
        <v>0</v>
      </c>
      <c r="M7" s="34">
        <v>0</v>
      </c>
      <c r="N7" s="34">
        <f>puntenberekening!AD172</f>
        <v>241</v>
      </c>
    </row>
    <row r="8" spans="1:22" x14ac:dyDescent="0.25">
      <c r="A8" s="15" t="str">
        <f>puntenberekening!A167</f>
        <v>Ingelbrecht Els</v>
      </c>
      <c r="B8" s="16" t="str">
        <f>puntenberekening!B167</f>
        <v>HCO</v>
      </c>
      <c r="C8" s="16">
        <f>puntenberekening!C167</f>
        <v>3706</v>
      </c>
      <c r="D8" s="6">
        <f t="shared" si="0"/>
        <v>7</v>
      </c>
      <c r="E8" s="4">
        <f t="shared" si="1"/>
        <v>918</v>
      </c>
      <c r="F8" s="34">
        <f>puntenberekening!F167</f>
        <v>0</v>
      </c>
      <c r="G8" s="34">
        <f>puntenberekening!I167</f>
        <v>115</v>
      </c>
      <c r="H8" s="34">
        <f>puntenberekening!L167</f>
        <v>160</v>
      </c>
      <c r="I8" s="34">
        <f>puntenberekening!O167</f>
        <v>124</v>
      </c>
      <c r="J8" s="34">
        <f>puntenberekening!R167</f>
        <v>237</v>
      </c>
      <c r="K8" s="34">
        <f>puntenberekening!U167</f>
        <v>159</v>
      </c>
      <c r="L8" s="34">
        <f>puntenberekening!X167</f>
        <v>150</v>
      </c>
      <c r="M8" s="34">
        <v>0</v>
      </c>
      <c r="N8" s="34">
        <f>puntenberekening!AD167</f>
        <v>212</v>
      </c>
    </row>
    <row r="9" spans="1:22" x14ac:dyDescent="0.25">
      <c r="A9" s="15" t="str">
        <f>puntenberekening!A173</f>
        <v>Parmentier Ann</v>
      </c>
      <c r="B9" s="16" t="str">
        <f>puntenberekening!B173</f>
        <v>AZW</v>
      </c>
      <c r="C9" s="16">
        <f>puntenberekening!C173</f>
        <v>4262</v>
      </c>
      <c r="D9" s="6">
        <f t="shared" si="0"/>
        <v>4</v>
      </c>
      <c r="E9" s="4">
        <f t="shared" si="1"/>
        <v>839</v>
      </c>
      <c r="F9" s="34">
        <v>0</v>
      </c>
      <c r="G9" s="34">
        <v>0</v>
      </c>
      <c r="H9" s="34">
        <f>puntenberekening!L173</f>
        <v>175</v>
      </c>
      <c r="I9" s="34">
        <f>puntenberekening!O173</f>
        <v>0</v>
      </c>
      <c r="J9" s="34">
        <f>puntenberekening!R173</f>
        <v>253</v>
      </c>
      <c r="K9" s="34">
        <f>puntenberekening!U173</f>
        <v>0</v>
      </c>
      <c r="L9" s="34">
        <f>puntenberekening!X173</f>
        <v>180</v>
      </c>
      <c r="M9" s="34">
        <v>0</v>
      </c>
      <c r="N9" s="34">
        <f>puntenberekening!AD173</f>
        <v>231</v>
      </c>
    </row>
    <row r="10" spans="1:22" x14ac:dyDescent="0.25">
      <c r="A10" s="15" t="str">
        <f>puntenberekening!A163</f>
        <v>Van Damme Nel</v>
      </c>
      <c r="B10" s="16" t="str">
        <f>puntenberekening!B163</f>
        <v>HCO</v>
      </c>
      <c r="C10" s="16">
        <f>puntenberekening!C163</f>
        <v>3848</v>
      </c>
      <c r="D10" s="6">
        <f t="shared" si="0"/>
        <v>4</v>
      </c>
      <c r="E10" s="4">
        <f t="shared" si="1"/>
        <v>798</v>
      </c>
      <c r="F10" s="34">
        <f>puntenberekening!F163</f>
        <v>0</v>
      </c>
      <c r="G10" s="34">
        <f>puntenberekening!I163</f>
        <v>177</v>
      </c>
      <c r="H10" s="34">
        <f>puntenberekening!L163</f>
        <v>0</v>
      </c>
      <c r="I10" s="34">
        <f>puntenberekening!O163</f>
        <v>0</v>
      </c>
      <c r="J10" s="34">
        <f>puntenberekening!R163</f>
        <v>264</v>
      </c>
      <c r="K10" s="34">
        <f>puntenberekening!U163</f>
        <v>0</v>
      </c>
      <c r="L10" s="34">
        <f>puntenberekening!X163</f>
        <v>150</v>
      </c>
      <c r="M10" s="34">
        <v>0</v>
      </c>
      <c r="N10" s="34">
        <f>puntenberekening!AD163</f>
        <v>207</v>
      </c>
    </row>
    <row r="11" spans="1:22" x14ac:dyDescent="0.25">
      <c r="A11" s="15" t="str">
        <f>puntenberekening!A171</f>
        <v>Geerolf Christa</v>
      </c>
      <c r="B11" s="16" t="str">
        <f>puntenberekening!B171</f>
        <v>AVMO</v>
      </c>
      <c r="C11" s="16">
        <f>puntenberekening!C171</f>
        <v>3781</v>
      </c>
      <c r="D11" s="6">
        <f t="shared" si="0"/>
        <v>5</v>
      </c>
      <c r="E11" s="4">
        <f t="shared" si="1"/>
        <v>662</v>
      </c>
      <c r="F11" s="34">
        <v>0</v>
      </c>
      <c r="G11" s="34">
        <v>0</v>
      </c>
      <c r="H11" s="34">
        <f>puntenberekening!L171</f>
        <v>100</v>
      </c>
      <c r="I11" s="34">
        <f>puntenberekening!O171</f>
        <v>100</v>
      </c>
      <c r="J11" s="34">
        <f>puntenberekening!R171</f>
        <v>187</v>
      </c>
      <c r="K11" s="34">
        <f>puntenberekening!U171</f>
        <v>0</v>
      </c>
      <c r="L11" s="34">
        <f>puntenberekening!X171</f>
        <v>100</v>
      </c>
      <c r="M11" s="34">
        <v>0</v>
      </c>
      <c r="N11" s="34">
        <f>puntenberekening!AD171</f>
        <v>175</v>
      </c>
    </row>
    <row r="12" spans="1:22" x14ac:dyDescent="0.25">
      <c r="A12" s="15" t="str">
        <f>puntenberekening!A169</f>
        <v>Devos Ann</v>
      </c>
      <c r="B12" s="16" t="str">
        <f>puntenberekening!B169</f>
        <v>FLAC</v>
      </c>
      <c r="C12" s="16">
        <f>puntenberekening!C169</f>
        <v>3364</v>
      </c>
      <c r="D12" s="6">
        <f t="shared" si="0"/>
        <v>4</v>
      </c>
      <c r="E12" s="4">
        <f t="shared" si="1"/>
        <v>548</v>
      </c>
      <c r="F12" s="34">
        <f>puntenberekening!F169</f>
        <v>0</v>
      </c>
      <c r="G12" s="34">
        <f>puntenberekening!I169</f>
        <v>105</v>
      </c>
      <c r="H12" s="34">
        <f>puntenberekening!L169</f>
        <v>120</v>
      </c>
      <c r="I12" s="34">
        <f>puntenberekening!O169</f>
        <v>0</v>
      </c>
      <c r="J12" s="34">
        <f>puntenberekening!R169</f>
        <v>198</v>
      </c>
      <c r="K12" s="34">
        <f>puntenberekening!U169</f>
        <v>0</v>
      </c>
      <c r="L12" s="34">
        <f>puntenberekening!X169</f>
        <v>125</v>
      </c>
      <c r="M12" s="34">
        <v>0</v>
      </c>
      <c r="N12" s="34">
        <v>0</v>
      </c>
    </row>
    <row r="13" spans="1:22" x14ac:dyDescent="0.25">
      <c r="A13" s="15" t="str">
        <f>puntenberekening!A170</f>
        <v>Rabaey Marijke</v>
      </c>
      <c r="B13" s="16" t="str">
        <f>puntenberekening!B170</f>
        <v>MACW</v>
      </c>
      <c r="C13" s="16">
        <f>puntenberekening!C170</f>
        <v>3988</v>
      </c>
      <c r="D13" s="6">
        <f t="shared" si="0"/>
        <v>4</v>
      </c>
      <c r="E13" s="4">
        <f t="shared" si="1"/>
        <v>500</v>
      </c>
      <c r="F13" s="34">
        <f>puntenberekening!F170</f>
        <v>0</v>
      </c>
      <c r="G13" s="34">
        <f>puntenberekening!I170</f>
        <v>100</v>
      </c>
      <c r="H13" s="34">
        <f>puntenberekening!L170</f>
        <v>0</v>
      </c>
      <c r="I13" s="34">
        <f>puntenberekening!O170</f>
        <v>108</v>
      </c>
      <c r="J13" s="34">
        <f>puntenberekening!R170</f>
        <v>192</v>
      </c>
      <c r="K13" s="34">
        <f>puntenberekening!U170</f>
        <v>0</v>
      </c>
      <c r="L13" s="34">
        <f>puntenberekening!X170</f>
        <v>100</v>
      </c>
      <c r="M13" s="34">
        <v>0</v>
      </c>
      <c r="N13" s="34">
        <v>0</v>
      </c>
    </row>
    <row r="14" spans="1:22" x14ac:dyDescent="0.25">
      <c r="A14" s="15" t="str">
        <f>puntenberekening!A166</f>
        <v>Cleppe Tanja</v>
      </c>
      <c r="B14" s="16" t="str">
        <f>puntenberekening!B166</f>
        <v>BEHO</v>
      </c>
      <c r="C14" s="16">
        <f>puntenberekening!C166</f>
        <v>3899</v>
      </c>
      <c r="D14" s="6">
        <f t="shared" si="0"/>
        <v>3</v>
      </c>
      <c r="E14" s="4">
        <f t="shared" si="1"/>
        <v>465</v>
      </c>
      <c r="F14" s="34">
        <f>puntenberekening!F166</f>
        <v>0</v>
      </c>
      <c r="G14" s="34">
        <f>puntenberekening!I166</f>
        <v>124</v>
      </c>
      <c r="H14" s="34">
        <f>puntenberekening!L166</f>
        <v>132</v>
      </c>
      <c r="I14" s="34">
        <f>puntenberekening!O166</f>
        <v>0</v>
      </c>
      <c r="J14" s="34">
        <f>puntenberekening!R166</f>
        <v>209</v>
      </c>
      <c r="K14" s="34">
        <f>puntenberekening!U166</f>
        <v>0</v>
      </c>
      <c r="L14" s="34">
        <f>puntenberekening!X166</f>
        <v>0</v>
      </c>
      <c r="M14" s="34">
        <v>0</v>
      </c>
      <c r="N14" s="34">
        <v>0</v>
      </c>
    </row>
    <row r="15" spans="1:22" x14ac:dyDescent="0.25">
      <c r="A15" s="15" t="str">
        <f>puntenberekening!A176</f>
        <v>Van Acker Stefanie</v>
      </c>
      <c r="B15" s="16" t="str">
        <f>puntenberekening!B176</f>
        <v>BEHO</v>
      </c>
      <c r="C15" s="16">
        <f>puntenberekening!C176</f>
        <v>3763</v>
      </c>
      <c r="D15" s="6">
        <f t="shared" si="0"/>
        <v>2</v>
      </c>
      <c r="E15" s="4">
        <f t="shared" si="1"/>
        <v>344</v>
      </c>
      <c r="F15" s="34">
        <v>0</v>
      </c>
      <c r="G15" s="34">
        <v>0</v>
      </c>
      <c r="H15" s="34">
        <f>puntenberekening!L176</f>
        <v>119</v>
      </c>
      <c r="I15" s="34">
        <f>puntenberekening!O176</f>
        <v>0</v>
      </c>
      <c r="J15" s="34">
        <f>puntenberekening!R176</f>
        <v>225</v>
      </c>
      <c r="K15" s="34">
        <f>puntenberekening!U176</f>
        <v>0</v>
      </c>
      <c r="L15" s="34">
        <f>puntenberekening!X176</f>
        <v>0</v>
      </c>
      <c r="M15" s="34">
        <v>0</v>
      </c>
      <c r="N15" s="34">
        <v>0</v>
      </c>
    </row>
    <row r="16" spans="1:22" x14ac:dyDescent="0.25">
      <c r="A16" s="15" t="str">
        <f>puntenberekening!A179</f>
        <v>Deberdt Aicha</v>
      </c>
      <c r="B16" s="16" t="str">
        <f>puntenberekening!B179</f>
        <v>FLAC</v>
      </c>
      <c r="C16" s="16">
        <f>puntenberekening!C179</f>
        <v>3815</v>
      </c>
      <c r="D16" s="6">
        <f t="shared" si="0"/>
        <v>3</v>
      </c>
      <c r="E16" s="4">
        <f t="shared" si="1"/>
        <v>336</v>
      </c>
      <c r="F16" s="34">
        <v>0</v>
      </c>
      <c r="G16" s="34">
        <v>0</v>
      </c>
      <c r="H16" s="34">
        <f>puntenberekening!L179</f>
        <v>100</v>
      </c>
      <c r="I16" s="34">
        <f>puntenberekening!O179</f>
        <v>116</v>
      </c>
      <c r="J16" s="34">
        <f>puntenberekening!R179</f>
        <v>0</v>
      </c>
      <c r="K16" s="34">
        <f>puntenberekening!U179</f>
        <v>0</v>
      </c>
      <c r="L16" s="34">
        <f>puntenberekening!X179</f>
        <v>120</v>
      </c>
      <c r="M16" s="34">
        <v>0</v>
      </c>
      <c r="N16" s="34">
        <v>0</v>
      </c>
    </row>
    <row r="17" spans="1:14" x14ac:dyDescent="0.25">
      <c r="A17" s="15" t="str">
        <f>puntenberekening!A168</f>
        <v>Van Eenoo Nancy</v>
      </c>
      <c r="B17" s="16" t="str">
        <f>puntenberekening!B168</f>
        <v>MACW</v>
      </c>
      <c r="C17" s="16">
        <f>puntenberekening!C168</f>
        <v>3906</v>
      </c>
      <c r="D17" s="6">
        <f t="shared" si="0"/>
        <v>2</v>
      </c>
      <c r="E17" s="4">
        <f t="shared" si="1"/>
        <v>330</v>
      </c>
      <c r="F17" s="34">
        <f>puntenberekening!F168</f>
        <v>0</v>
      </c>
      <c r="G17" s="34">
        <f>puntenberekening!I168</f>
        <v>110</v>
      </c>
      <c r="H17" s="34">
        <f>puntenberekening!L168</f>
        <v>0</v>
      </c>
      <c r="I17" s="34">
        <f>puntenberekening!O168</f>
        <v>0</v>
      </c>
      <c r="J17" s="34">
        <f>puntenberekening!R168</f>
        <v>220</v>
      </c>
      <c r="K17" s="34">
        <f>puntenberekening!U168</f>
        <v>0</v>
      </c>
      <c r="L17" s="34">
        <f>puntenberekening!X168</f>
        <v>0</v>
      </c>
      <c r="M17" s="34">
        <v>0</v>
      </c>
      <c r="N17" s="34">
        <v>0</v>
      </c>
    </row>
    <row r="18" spans="1:14" x14ac:dyDescent="0.25">
      <c r="A18" s="15" t="str">
        <f>puntenberekening!A160</f>
        <v>De Laere Annick</v>
      </c>
      <c r="B18" s="16" t="str">
        <f>puntenberekening!B160</f>
        <v>AZW</v>
      </c>
      <c r="C18" s="16">
        <f>puntenberekening!C160</f>
        <v>3726</v>
      </c>
      <c r="D18" s="6">
        <f t="shared" si="0"/>
        <v>2</v>
      </c>
      <c r="E18" s="4">
        <f t="shared" si="1"/>
        <v>282</v>
      </c>
      <c r="F18" s="34">
        <f>puntenberekening!F160</f>
        <v>143</v>
      </c>
      <c r="G18" s="34">
        <f>puntenberekening!I160</f>
        <v>0</v>
      </c>
      <c r="H18" s="34">
        <f>puntenberekening!L160</f>
        <v>0</v>
      </c>
      <c r="I18" s="34">
        <f>puntenberekening!O160</f>
        <v>139</v>
      </c>
      <c r="J18" s="34">
        <f>puntenberekening!R160</f>
        <v>0</v>
      </c>
      <c r="K18" s="34">
        <f>puntenberekening!U160</f>
        <v>0</v>
      </c>
      <c r="L18" s="34">
        <f>puntenberekening!X160</f>
        <v>0</v>
      </c>
      <c r="M18" s="34">
        <v>0</v>
      </c>
      <c r="N18" s="34">
        <v>0</v>
      </c>
    </row>
    <row r="19" spans="1:14" x14ac:dyDescent="0.25">
      <c r="A19" s="15" t="str">
        <f>puntenberekening!A161</f>
        <v>Lefief Joke</v>
      </c>
      <c r="B19" s="16" t="str">
        <f>puntenberekening!B161</f>
        <v>AZW</v>
      </c>
      <c r="C19" s="16">
        <f>puntenberekening!C161</f>
        <v>3730</v>
      </c>
      <c r="D19" s="6">
        <f t="shared" si="0"/>
        <v>2</v>
      </c>
      <c r="E19" s="4">
        <f t="shared" si="1"/>
        <v>277</v>
      </c>
      <c r="F19" s="34">
        <f>puntenberekening!F161</f>
        <v>129</v>
      </c>
      <c r="G19" s="34">
        <f>puntenberekening!I161</f>
        <v>148</v>
      </c>
      <c r="H19" s="34">
        <f>puntenberekening!L161</f>
        <v>0</v>
      </c>
      <c r="I19" s="34">
        <f>puntenberekening!O161</f>
        <v>0</v>
      </c>
      <c r="J19" s="34">
        <f>puntenberekening!R161</f>
        <v>0</v>
      </c>
      <c r="K19" s="34">
        <f>puntenberekening!U161</f>
        <v>0</v>
      </c>
      <c r="L19" s="34">
        <f>puntenberekening!X161</f>
        <v>0</v>
      </c>
      <c r="M19" s="34">
        <v>0</v>
      </c>
      <c r="N19" s="34">
        <v>0</v>
      </c>
    </row>
    <row r="20" spans="1:14" x14ac:dyDescent="0.25">
      <c r="A20" s="15" t="str">
        <f>puntenberekening!A181</f>
        <v>Moncarey Ilse</v>
      </c>
      <c r="B20" s="16" t="str">
        <f>puntenberekening!B181</f>
        <v>MACW</v>
      </c>
      <c r="C20" s="16">
        <f>puntenberekening!C181</f>
        <v>4033</v>
      </c>
      <c r="D20" s="6">
        <f t="shared" si="0"/>
        <v>1</v>
      </c>
      <c r="E20" s="4">
        <f t="shared" si="1"/>
        <v>214</v>
      </c>
      <c r="F20" s="34">
        <v>0</v>
      </c>
      <c r="G20" s="34">
        <v>0</v>
      </c>
      <c r="H20" s="34">
        <f>puntenberekening!L181</f>
        <v>0</v>
      </c>
      <c r="I20" s="34">
        <f>puntenberekening!O181</f>
        <v>0</v>
      </c>
      <c r="J20" s="34">
        <f>puntenberekening!R181</f>
        <v>214</v>
      </c>
      <c r="K20" s="34">
        <f>puntenberekening!U181</f>
        <v>0</v>
      </c>
      <c r="L20" s="34">
        <f>puntenberekening!X181</f>
        <v>0</v>
      </c>
      <c r="M20" s="34">
        <v>0</v>
      </c>
      <c r="N20" s="34">
        <v>0</v>
      </c>
    </row>
    <row r="21" spans="1:14" x14ac:dyDescent="0.25">
      <c r="A21" s="15" t="str">
        <f>puntenberekening!A182</f>
        <v>Deman Karolien</v>
      </c>
      <c r="B21" s="16" t="str">
        <f>puntenberekening!B182</f>
        <v>MACW</v>
      </c>
      <c r="C21" s="16">
        <f>puntenberekening!C182</f>
        <v>4034</v>
      </c>
      <c r="D21" s="6">
        <f t="shared" si="0"/>
        <v>1</v>
      </c>
      <c r="E21" s="4">
        <f t="shared" si="1"/>
        <v>203</v>
      </c>
      <c r="F21" s="34">
        <v>0</v>
      </c>
      <c r="G21" s="34">
        <v>0</v>
      </c>
      <c r="H21" s="34">
        <f>puntenberekening!L182</f>
        <v>0</v>
      </c>
      <c r="I21" s="34">
        <f>puntenberekening!O182</f>
        <v>0</v>
      </c>
      <c r="J21" s="34">
        <f>puntenberekening!R182</f>
        <v>203</v>
      </c>
      <c r="K21" s="34">
        <f>puntenberekening!U182</f>
        <v>0</v>
      </c>
      <c r="L21" s="34">
        <f>puntenberekening!X182</f>
        <v>0</v>
      </c>
      <c r="M21" s="34">
        <v>0</v>
      </c>
      <c r="N21" s="34">
        <v>0</v>
      </c>
    </row>
    <row r="22" spans="1:14" x14ac:dyDescent="0.25">
      <c r="A22" s="15" t="str">
        <f>puntenberekening!A180</f>
        <v>Ameloot Sylvi</v>
      </c>
      <c r="B22" s="16" t="str">
        <f>puntenberekening!B180</f>
        <v>MACW</v>
      </c>
      <c r="C22" s="16">
        <f>puntenberekening!C180</f>
        <v>3984</v>
      </c>
      <c r="D22" s="6">
        <f t="shared" si="0"/>
        <v>1</v>
      </c>
      <c r="E22" s="4">
        <f t="shared" si="1"/>
        <v>193</v>
      </c>
      <c r="F22" s="34">
        <v>0</v>
      </c>
      <c r="G22" s="34">
        <v>0</v>
      </c>
      <c r="H22" s="34">
        <f>puntenberekening!L180</f>
        <v>0</v>
      </c>
      <c r="I22" s="34">
        <f>puntenberekening!O180</f>
        <v>193</v>
      </c>
      <c r="J22" s="34">
        <f>puntenberekening!R180</f>
        <v>0</v>
      </c>
      <c r="K22" s="34">
        <f>puntenberekening!U180</f>
        <v>0</v>
      </c>
      <c r="L22" s="34">
        <f>puntenberekening!X180</f>
        <v>0</v>
      </c>
      <c r="M22" s="34">
        <v>0</v>
      </c>
      <c r="N22" s="34">
        <v>0</v>
      </c>
    </row>
    <row r="23" spans="1:14" x14ac:dyDescent="0.25">
      <c r="A23" s="15" t="str">
        <f>puntenberekening!A183</f>
        <v>Deschacht Maria</v>
      </c>
      <c r="B23" s="16" t="str">
        <f>puntenberekening!B183</f>
        <v>BEHO</v>
      </c>
      <c r="C23" s="16">
        <f>puntenberekening!C183</f>
        <v>3537</v>
      </c>
      <c r="D23" s="6">
        <f t="shared" si="0"/>
        <v>1</v>
      </c>
      <c r="E23" s="4">
        <f t="shared" si="1"/>
        <v>181</v>
      </c>
      <c r="F23" s="34">
        <v>0</v>
      </c>
      <c r="G23" s="34">
        <v>0</v>
      </c>
      <c r="H23" s="34">
        <f>puntenberekening!L183</f>
        <v>0</v>
      </c>
      <c r="I23" s="34">
        <f>puntenberekening!O183</f>
        <v>0</v>
      </c>
      <c r="J23" s="34">
        <f>puntenberekening!R183</f>
        <v>181</v>
      </c>
      <c r="K23" s="34">
        <f>puntenberekening!U183</f>
        <v>0</v>
      </c>
      <c r="L23" s="34">
        <f>puntenberekening!X183</f>
        <v>0</v>
      </c>
      <c r="M23" s="34">
        <v>0</v>
      </c>
      <c r="N23" s="34">
        <v>0</v>
      </c>
    </row>
    <row r="24" spans="1:14" x14ac:dyDescent="0.25">
      <c r="A24" s="15" t="str">
        <f>puntenberekening!A184</f>
        <v>Reynaert Brigitte</v>
      </c>
      <c r="B24" s="16" t="str">
        <f>puntenberekening!B184</f>
        <v>MACW</v>
      </c>
      <c r="C24" s="16">
        <f>puntenberekening!C184</f>
        <v>3565</v>
      </c>
      <c r="D24" s="6">
        <f t="shared" si="0"/>
        <v>1</v>
      </c>
      <c r="E24" s="4">
        <f t="shared" si="1"/>
        <v>175</v>
      </c>
      <c r="F24" s="34">
        <v>0</v>
      </c>
      <c r="G24" s="34">
        <v>0</v>
      </c>
      <c r="H24" s="34">
        <f>puntenberekening!L184</f>
        <v>0</v>
      </c>
      <c r="I24" s="34">
        <f>puntenberekening!O184</f>
        <v>0</v>
      </c>
      <c r="J24" s="34">
        <f>puntenberekening!R184</f>
        <v>175</v>
      </c>
      <c r="K24" s="34">
        <f>puntenberekening!U184</f>
        <v>0</v>
      </c>
      <c r="L24" s="34">
        <f>puntenberekening!X184</f>
        <v>0</v>
      </c>
      <c r="M24" s="34">
        <v>0</v>
      </c>
      <c r="N24" s="34">
        <v>0</v>
      </c>
    </row>
    <row r="25" spans="1:14" x14ac:dyDescent="0.25">
      <c r="A25" s="15" t="str">
        <f>puntenberekening!A158</f>
        <v>Vanhulle Katrijn</v>
      </c>
      <c r="B25" s="16" t="str">
        <f>puntenberekening!B158</f>
        <v>AVMO</v>
      </c>
      <c r="C25" s="16">
        <f>puntenberekening!C158</f>
        <v>4249</v>
      </c>
      <c r="D25" s="6">
        <f t="shared" si="0"/>
        <v>1</v>
      </c>
      <c r="E25" s="4">
        <f t="shared" si="1"/>
        <v>172</v>
      </c>
      <c r="F25" s="34">
        <f>puntenberekening!F158</f>
        <v>172</v>
      </c>
      <c r="G25" s="34">
        <f>puntenberekening!I158</f>
        <v>0</v>
      </c>
      <c r="H25" s="34">
        <f>puntenberekening!L158</f>
        <v>0</v>
      </c>
      <c r="I25" s="34">
        <f>puntenberekening!O158</f>
        <v>0</v>
      </c>
      <c r="J25" s="34">
        <f>puntenberekening!R158</f>
        <v>0</v>
      </c>
      <c r="K25" s="34">
        <f>puntenberekening!U158</f>
        <v>0</v>
      </c>
      <c r="L25" s="34">
        <f>puntenberekening!X158</f>
        <v>0</v>
      </c>
      <c r="M25" s="34">
        <v>0</v>
      </c>
      <c r="N25" s="34">
        <v>0</v>
      </c>
    </row>
    <row r="26" spans="1:14" x14ac:dyDescent="0.25">
      <c r="A26" s="15" t="str">
        <f>puntenberekening!A174</f>
        <v>Van Coillie Els</v>
      </c>
      <c r="B26" s="16" t="str">
        <f>puntenberekening!B174</f>
        <v>AVMO</v>
      </c>
      <c r="C26" s="16">
        <f>puntenberekening!C174</f>
        <v>3439</v>
      </c>
      <c r="D26" s="6">
        <f t="shared" si="0"/>
        <v>1</v>
      </c>
      <c r="E26" s="4">
        <f t="shared" si="1"/>
        <v>163</v>
      </c>
      <c r="F26" s="34">
        <v>0</v>
      </c>
      <c r="G26" s="34">
        <v>0</v>
      </c>
      <c r="H26" s="34">
        <f>puntenberekening!L174</f>
        <v>163</v>
      </c>
      <c r="I26" s="34">
        <f>puntenberekening!O174</f>
        <v>0</v>
      </c>
      <c r="J26" s="34">
        <f>puntenberekening!R174</f>
        <v>0</v>
      </c>
      <c r="K26" s="34">
        <f>puntenberekening!U174</f>
        <v>0</v>
      </c>
      <c r="L26" s="34">
        <f>puntenberekening!X174</f>
        <v>0</v>
      </c>
      <c r="M26" s="34">
        <v>0</v>
      </c>
      <c r="N26" s="34">
        <v>0</v>
      </c>
    </row>
    <row r="27" spans="1:14" x14ac:dyDescent="0.25">
      <c r="A27" s="15" t="str">
        <f>puntenberekening!A165</f>
        <v>De Baene Nancy</v>
      </c>
      <c r="B27" s="16" t="str">
        <f>puntenberekening!B165</f>
        <v>BEHO</v>
      </c>
      <c r="C27" s="16">
        <f>puntenberekening!C165</f>
        <v>3996</v>
      </c>
      <c r="D27" s="6">
        <f t="shared" si="0"/>
        <v>1</v>
      </c>
      <c r="E27" s="4">
        <f t="shared" si="1"/>
        <v>139</v>
      </c>
      <c r="F27" s="34">
        <f>puntenberekening!F165</f>
        <v>0</v>
      </c>
      <c r="G27" s="34">
        <f>puntenberekening!I165</f>
        <v>139</v>
      </c>
      <c r="H27" s="34">
        <f>puntenberekening!L165</f>
        <v>0</v>
      </c>
      <c r="I27" s="34">
        <f>puntenberekening!O165</f>
        <v>0</v>
      </c>
      <c r="J27" s="34">
        <f>puntenberekening!R165</f>
        <v>0</v>
      </c>
      <c r="K27" s="34">
        <f>puntenberekening!U165</f>
        <v>0</v>
      </c>
      <c r="L27" s="34">
        <f>puntenberekening!X165</f>
        <v>0</v>
      </c>
      <c r="M27" s="34">
        <v>0</v>
      </c>
      <c r="N27" s="34">
        <v>0</v>
      </c>
    </row>
    <row r="28" spans="1:14" x14ac:dyDescent="0.25">
      <c r="A28" s="15" t="str">
        <f>puntenberekening!A175</f>
        <v>Acou Anne-Marie</v>
      </c>
      <c r="B28" s="16" t="str">
        <f>puntenberekening!B175</f>
        <v>FLAC</v>
      </c>
      <c r="C28" s="16">
        <f>puntenberekening!C175</f>
        <v>3350</v>
      </c>
      <c r="D28" s="6">
        <f t="shared" si="0"/>
        <v>1</v>
      </c>
      <c r="E28" s="4">
        <f t="shared" si="1"/>
        <v>125</v>
      </c>
      <c r="F28" s="34">
        <v>0</v>
      </c>
      <c r="G28" s="34">
        <v>0</v>
      </c>
      <c r="H28" s="34">
        <f>puntenberekening!L175</f>
        <v>125</v>
      </c>
      <c r="I28" s="34">
        <f>puntenberekening!O175</f>
        <v>0</v>
      </c>
      <c r="J28" s="34">
        <f>puntenberekening!R175</f>
        <v>0</v>
      </c>
      <c r="K28" s="34">
        <f>puntenberekening!U175</f>
        <v>0</v>
      </c>
      <c r="L28" s="34">
        <f>puntenberekening!X175</f>
        <v>0</v>
      </c>
      <c r="M28" s="34">
        <v>0</v>
      </c>
      <c r="N28" s="34">
        <v>0</v>
      </c>
    </row>
    <row r="29" spans="1:14" x14ac:dyDescent="0.25">
      <c r="A29" s="15" t="str">
        <f>puntenberekening!A177</f>
        <v>Van Fleteren Nancy</v>
      </c>
      <c r="B29" s="16" t="str">
        <f>puntenberekening!B177</f>
        <v>AZW</v>
      </c>
      <c r="C29" s="16">
        <f>puntenberekening!C177</f>
        <v>3734</v>
      </c>
      <c r="D29" s="6">
        <f t="shared" si="0"/>
        <v>1</v>
      </c>
      <c r="E29" s="4">
        <f t="shared" si="1"/>
        <v>113</v>
      </c>
      <c r="F29" s="34">
        <v>0</v>
      </c>
      <c r="G29" s="34">
        <v>0</v>
      </c>
      <c r="H29" s="34">
        <f>puntenberekening!L177</f>
        <v>113</v>
      </c>
      <c r="I29" s="34">
        <f>puntenberekening!O177</f>
        <v>0</v>
      </c>
      <c r="J29" s="34">
        <f>puntenberekening!R177</f>
        <v>0</v>
      </c>
      <c r="K29" s="34">
        <f>puntenberekening!U177</f>
        <v>0</v>
      </c>
      <c r="L29" s="34">
        <f>puntenberekening!X177</f>
        <v>0</v>
      </c>
      <c r="M29" s="34">
        <v>0</v>
      </c>
      <c r="N29" s="34">
        <v>0</v>
      </c>
    </row>
    <row r="30" spans="1:14" x14ac:dyDescent="0.25">
      <c r="A30" s="15" t="str">
        <f>puntenberekening!A185</f>
        <v>Depypere Petra</v>
      </c>
      <c r="B30" s="16" t="str">
        <f>puntenberekening!B185</f>
        <v>AVMO</v>
      </c>
      <c r="C30" s="16">
        <f>puntenberekening!C185</f>
        <v>3434</v>
      </c>
      <c r="D30" s="6">
        <f t="shared" si="0"/>
        <v>1</v>
      </c>
      <c r="E30" s="4">
        <f t="shared" si="1"/>
        <v>110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f>puntenberekening!X185</f>
        <v>110</v>
      </c>
      <c r="M30" s="34">
        <v>0</v>
      </c>
      <c r="N30" s="34">
        <v>0</v>
      </c>
    </row>
    <row r="31" spans="1:14" x14ac:dyDescent="0.25">
      <c r="A31" s="15" t="str">
        <f>puntenberekening!A178</f>
        <v>Vanblaere Rebecca</v>
      </c>
      <c r="B31" s="16" t="str">
        <f>puntenberekening!B178</f>
        <v>MACW</v>
      </c>
      <c r="C31" s="16">
        <f>puntenberekening!C178</f>
        <v>4325</v>
      </c>
      <c r="D31" s="6">
        <f t="shared" si="0"/>
        <v>1</v>
      </c>
      <c r="E31" s="4">
        <f t="shared" si="1"/>
        <v>107</v>
      </c>
      <c r="F31" s="53">
        <v>0</v>
      </c>
      <c r="G31" s="53">
        <v>0</v>
      </c>
      <c r="H31" s="53">
        <f>puntenberekening!L178</f>
        <v>107</v>
      </c>
      <c r="I31" s="53">
        <f>puntenberekening!O178</f>
        <v>0</v>
      </c>
      <c r="J31" s="53">
        <f>puntenberekening!R178</f>
        <v>0</v>
      </c>
      <c r="K31" s="53">
        <f>puntenberekening!U178</f>
        <v>0</v>
      </c>
      <c r="L31" s="53">
        <f>puntenberekening!X178</f>
        <v>0</v>
      </c>
      <c r="M31" s="53">
        <v>0</v>
      </c>
      <c r="N31" s="53">
        <v>0</v>
      </c>
    </row>
    <row r="32" spans="1:14" ht="15.75" thickBot="1" x14ac:dyDescent="0.3">
      <c r="A32" s="32"/>
      <c r="B32" s="33"/>
      <c r="C32" s="33"/>
      <c r="D32" s="9"/>
      <c r="E32" s="54"/>
      <c r="F32" s="35"/>
      <c r="G32" s="35"/>
      <c r="H32" s="35"/>
      <c r="I32" s="35"/>
      <c r="J32" s="35"/>
      <c r="K32" s="35"/>
      <c r="L32" s="35"/>
      <c r="M32" s="35"/>
      <c r="N32" s="35"/>
    </row>
    <row r="33" spans="1:4" x14ac:dyDescent="0.25">
      <c r="A33" s="29"/>
      <c r="B33" s="29"/>
      <c r="C33" s="29"/>
    </row>
    <row r="34" spans="1:4" x14ac:dyDescent="0.25">
      <c r="A34" s="29"/>
      <c r="B34" s="29"/>
      <c r="C34" s="29"/>
    </row>
    <row r="35" spans="1:4" x14ac:dyDescent="0.25">
      <c r="A35" s="29"/>
      <c r="B35" s="29"/>
      <c r="C35" s="29"/>
    </row>
    <row r="36" spans="1:4" x14ac:dyDescent="0.25">
      <c r="A36" s="29"/>
      <c r="B36" s="29"/>
      <c r="C36" s="29"/>
    </row>
    <row r="37" spans="1:4" x14ac:dyDescent="0.25">
      <c r="A37" s="30"/>
      <c r="B37" s="30"/>
      <c r="C37" s="30"/>
      <c r="D37" s="28"/>
    </row>
    <row r="38" spans="1:4" x14ac:dyDescent="0.25">
      <c r="A38" s="29"/>
      <c r="B38" s="29"/>
      <c r="C38" s="29"/>
    </row>
    <row r="39" spans="1:4" x14ac:dyDescent="0.25">
      <c r="A39" s="29"/>
      <c r="B39" s="29"/>
      <c r="C39" s="29"/>
    </row>
    <row r="40" spans="1:4" x14ac:dyDescent="0.25">
      <c r="A40" s="29"/>
      <c r="B40" s="29"/>
      <c r="C40" s="29"/>
    </row>
    <row r="41" spans="1:4" x14ac:dyDescent="0.25">
      <c r="A41" s="29"/>
      <c r="B41" s="29"/>
      <c r="C41" s="29"/>
    </row>
    <row r="42" spans="1:4" x14ac:dyDescent="0.25">
      <c r="A42" s="29"/>
      <c r="B42" s="29"/>
      <c r="C42" s="29"/>
    </row>
    <row r="43" spans="1:4" x14ac:dyDescent="0.25">
      <c r="A43" s="29"/>
      <c r="B43" s="29"/>
      <c r="C43" s="29"/>
    </row>
    <row r="44" spans="1:4" x14ac:dyDescent="0.25">
      <c r="A44" s="29"/>
      <c r="B44" s="29"/>
      <c r="C44" s="29"/>
    </row>
    <row r="45" spans="1:4" x14ac:dyDescent="0.25">
      <c r="A45" s="29"/>
      <c r="B45" s="29"/>
      <c r="C45" s="29"/>
    </row>
    <row r="46" spans="1:4" x14ac:dyDescent="0.25">
      <c r="A46" s="29"/>
      <c r="B46" s="29"/>
      <c r="C46" s="29"/>
    </row>
    <row r="47" spans="1:4" x14ac:dyDescent="0.25">
      <c r="A47" s="30"/>
      <c r="B47" s="30"/>
      <c r="C47" s="30"/>
      <c r="D47" s="28"/>
    </row>
    <row r="48" spans="1:4" x14ac:dyDescent="0.25">
      <c r="A48" s="29"/>
      <c r="B48" s="29"/>
      <c r="C48" s="29"/>
    </row>
    <row r="49" spans="1:4" x14ac:dyDescent="0.25">
      <c r="A49" s="29"/>
      <c r="B49" s="29"/>
      <c r="C49" s="29"/>
    </row>
    <row r="50" spans="1:4" x14ac:dyDescent="0.25">
      <c r="A50" s="29"/>
      <c r="B50" s="29"/>
      <c r="C50" s="29"/>
    </row>
    <row r="51" spans="1:4" x14ac:dyDescent="0.25">
      <c r="A51" s="30"/>
      <c r="B51" s="30"/>
      <c r="C51" s="30"/>
      <c r="D51" s="28"/>
    </row>
    <row r="52" spans="1:4" x14ac:dyDescent="0.25">
      <c r="A52" s="29"/>
      <c r="B52" s="29"/>
      <c r="C52" s="29"/>
    </row>
    <row r="53" spans="1:4" x14ac:dyDescent="0.25">
      <c r="A53" s="29"/>
      <c r="B53" s="29"/>
      <c r="C53" s="29"/>
    </row>
    <row r="54" spans="1:4" x14ac:dyDescent="0.25">
      <c r="A54" s="29"/>
      <c r="B54" s="29"/>
      <c r="C54" s="29"/>
    </row>
  </sheetData>
  <sortState ref="A3:N31">
    <sortCondition descending="1" ref="E3:E31"/>
  </sortState>
  <conditionalFormatting sqref="D2 D33:D1048576">
    <cfRule type="cellIs" dxfId="6" priority="7" operator="greaterThan">
      <formula>4</formula>
    </cfRule>
  </conditionalFormatting>
  <conditionalFormatting sqref="D1:D8">
    <cfRule type="cellIs" dxfId="5" priority="6" operator="greaterThan">
      <formula>4</formula>
    </cfRule>
  </conditionalFormatting>
  <conditionalFormatting sqref="D9:D16">
    <cfRule type="cellIs" dxfId="4" priority="5" operator="greaterThan">
      <formula>4</formula>
    </cfRule>
  </conditionalFormatting>
  <conditionalFormatting sqref="D17:D25 D32">
    <cfRule type="cellIs" dxfId="3" priority="4" operator="greaterThan">
      <formula>4</formula>
    </cfRule>
  </conditionalFormatting>
  <conditionalFormatting sqref="D26">
    <cfRule type="cellIs" dxfId="2" priority="3" operator="greaterThan">
      <formula>4</formula>
    </cfRule>
  </conditionalFormatting>
  <conditionalFormatting sqref="D27:D30">
    <cfRule type="cellIs" dxfId="1" priority="2" operator="greaterThan">
      <formula>4</formula>
    </cfRule>
  </conditionalFormatting>
  <conditionalFormatting sqref="D31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2017-03-24T06:00:15Z</dcterms:modified>
</cp:coreProperties>
</file>