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61" lockStructure="1"/>
  <bookViews>
    <workbookView xWindow="480" yWindow="60" windowWidth="20730" windowHeight="11310" firstSheet="1" activeTab="1"/>
  </bookViews>
  <sheets>
    <sheet name="puntenberekening" sheetId="1" state="hidden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heren'!$A$75:$O$80</definedName>
  </definedNames>
  <calcPr calcId="145621"/>
</workbook>
</file>

<file path=xl/calcChain.xml><?xml version="1.0" encoding="utf-8"?>
<calcChain xmlns="http://schemas.openxmlformats.org/spreadsheetml/2006/main">
  <c r="N101" i="6" l="1"/>
  <c r="N92" i="6"/>
  <c r="N78" i="6"/>
  <c r="N77" i="6"/>
  <c r="N76" i="6"/>
  <c r="N75" i="6"/>
  <c r="N74" i="6"/>
  <c r="N72" i="6"/>
  <c r="N61" i="6"/>
  <c r="N71" i="6"/>
  <c r="N70" i="6"/>
  <c r="N67" i="6"/>
  <c r="N100" i="6"/>
  <c r="N93" i="6"/>
  <c r="N60" i="6"/>
  <c r="N54" i="6"/>
  <c r="N33" i="6"/>
  <c r="N15" i="6"/>
  <c r="N46" i="6"/>
  <c r="N69" i="6"/>
  <c r="N49" i="6"/>
  <c r="N55" i="6"/>
  <c r="N83" i="6"/>
  <c r="N30" i="6"/>
  <c r="N63" i="6"/>
  <c r="N99" i="6"/>
  <c r="N25" i="6"/>
  <c r="N94" i="6"/>
  <c r="N91" i="6"/>
  <c r="N59" i="6"/>
  <c r="N41" i="6"/>
  <c r="N87" i="6"/>
  <c r="N62" i="6"/>
  <c r="N36" i="6"/>
  <c r="N31" i="6"/>
  <c r="N38" i="6"/>
  <c r="N66" i="6"/>
  <c r="N56" i="6"/>
  <c r="N65" i="6"/>
  <c r="N52" i="6"/>
  <c r="N53" i="6"/>
  <c r="N64" i="6"/>
  <c r="N44" i="6"/>
  <c r="N34" i="6"/>
  <c r="N50" i="6"/>
  <c r="N88" i="6"/>
  <c r="N86" i="6"/>
  <c r="N85" i="6"/>
  <c r="N43" i="6"/>
  <c r="N58" i="6"/>
  <c r="N84" i="6"/>
  <c r="N11" i="6"/>
  <c r="N82" i="6"/>
  <c r="N19" i="6"/>
  <c r="N80" i="6"/>
  <c r="N32" i="6"/>
  <c r="N51" i="6"/>
  <c r="N35" i="6"/>
  <c r="N14" i="6"/>
  <c r="N98" i="6"/>
  <c r="N97" i="6"/>
  <c r="N96" i="6"/>
  <c r="N95" i="6"/>
  <c r="N24" i="6"/>
  <c r="N68" i="6"/>
  <c r="N37" i="6"/>
  <c r="N21" i="6"/>
  <c r="N90" i="6"/>
  <c r="N89" i="6"/>
  <c r="N45" i="6"/>
  <c r="N39" i="6"/>
  <c r="N16" i="6"/>
  <c r="N9" i="6"/>
  <c r="N12" i="6"/>
  <c r="N81" i="6"/>
  <c r="N10" i="6"/>
  <c r="N79" i="6"/>
  <c r="N40" i="6"/>
  <c r="N57" i="6"/>
  <c r="N3" i="6"/>
  <c r="N73" i="6"/>
  <c r="AD218" i="1"/>
  <c r="N29" i="6" s="1"/>
  <c r="AD284" i="1"/>
  <c r="N26" i="6" s="1"/>
  <c r="AD212" i="1"/>
  <c r="AD234" i="1"/>
  <c r="N17" i="6" s="1"/>
  <c r="AD202" i="1"/>
  <c r="AD220" i="1"/>
  <c r="N23" i="6" s="1"/>
  <c r="AD248" i="1"/>
  <c r="N22" i="6" s="1"/>
  <c r="AD210" i="1"/>
  <c r="N7" i="6" s="1"/>
  <c r="AD238" i="1"/>
  <c r="N8" i="6" s="1"/>
  <c r="AD281" i="1"/>
  <c r="AD230" i="1"/>
  <c r="N4" i="6" s="1"/>
  <c r="AD205" i="1"/>
  <c r="N5" i="6" s="1"/>
  <c r="AD209" i="1"/>
  <c r="N6" i="6" s="1"/>
  <c r="AD231" i="1"/>
  <c r="N13" i="6" s="1"/>
  <c r="AD257" i="1"/>
  <c r="N28" i="6" s="1"/>
  <c r="AD237" i="1"/>
  <c r="AD273" i="1"/>
  <c r="N18" i="6" s="1"/>
  <c r="AD256" i="1"/>
  <c r="N48" i="6" s="1"/>
  <c r="AD251" i="1"/>
  <c r="AD275" i="1"/>
  <c r="AD224" i="1"/>
  <c r="N20" i="6" s="1"/>
  <c r="AD245" i="1"/>
  <c r="N27" i="6" s="1"/>
  <c r="AD252" i="1"/>
  <c r="N47" i="6" s="1"/>
  <c r="AD261" i="1"/>
  <c r="N42" i="6" s="1"/>
  <c r="M38" i="3" l="1"/>
  <c r="M36" i="3"/>
  <c r="M32" i="3"/>
  <c r="M31" i="3"/>
  <c r="M30" i="3"/>
  <c r="M35" i="3"/>
  <c r="M33" i="3"/>
  <c r="M26" i="3"/>
  <c r="M17" i="3"/>
  <c r="M23" i="3"/>
  <c r="M7" i="3"/>
  <c r="M8" i="3"/>
  <c r="M37" i="3"/>
  <c r="M14" i="3"/>
  <c r="M27" i="3"/>
  <c r="M22" i="3"/>
  <c r="M24" i="3"/>
  <c r="M21" i="3"/>
  <c r="M29" i="3"/>
  <c r="M25" i="3"/>
  <c r="M4" i="3"/>
  <c r="M28" i="3"/>
  <c r="M18" i="3"/>
  <c r="M11" i="3"/>
  <c r="M16" i="3"/>
  <c r="M20" i="3"/>
  <c r="M34" i="3"/>
  <c r="M15" i="3"/>
  <c r="M19" i="3"/>
  <c r="M12" i="3"/>
  <c r="M9" i="3"/>
  <c r="M10" i="3"/>
  <c r="M13" i="3"/>
  <c r="M5" i="3"/>
  <c r="M6" i="3"/>
  <c r="M3" i="3"/>
  <c r="M19" i="4"/>
  <c r="M12" i="4"/>
  <c r="M18" i="4"/>
  <c r="M17" i="4"/>
  <c r="M13" i="4"/>
  <c r="M15" i="4"/>
  <c r="M14" i="4"/>
  <c r="M7" i="4"/>
  <c r="M3" i="4"/>
  <c r="M6" i="4"/>
  <c r="M11" i="4"/>
  <c r="M20" i="4"/>
  <c r="M10" i="4"/>
  <c r="M9" i="4"/>
  <c r="M8" i="4"/>
  <c r="M5" i="4"/>
  <c r="M16" i="4"/>
  <c r="M4" i="4"/>
  <c r="M44" i="5"/>
  <c r="M50" i="5"/>
  <c r="M41" i="5"/>
  <c r="M35" i="5"/>
  <c r="M24" i="5"/>
  <c r="M34" i="5"/>
  <c r="M33" i="5"/>
  <c r="M32" i="5"/>
  <c r="M31" i="5"/>
  <c r="M53" i="5"/>
  <c r="M30" i="5"/>
  <c r="M26" i="5"/>
  <c r="M45" i="5"/>
  <c r="M39" i="5"/>
  <c r="M19" i="5"/>
  <c r="M13" i="5"/>
  <c r="M49" i="5"/>
  <c r="M28" i="5"/>
  <c r="M47" i="5"/>
  <c r="M46" i="5"/>
  <c r="M14" i="5"/>
  <c r="M43" i="5"/>
  <c r="M20" i="5"/>
  <c r="M21" i="5"/>
  <c r="M38" i="5"/>
  <c r="M11" i="5"/>
  <c r="M9" i="5"/>
  <c r="M29" i="5"/>
  <c r="M27" i="5"/>
  <c r="M48" i="5"/>
  <c r="M3" i="5"/>
  <c r="M25" i="5"/>
  <c r="M10" i="5"/>
  <c r="M12" i="5"/>
  <c r="M52" i="5"/>
  <c r="M16" i="5"/>
  <c r="M8" i="5"/>
  <c r="M36" i="5"/>
  <c r="M51" i="5"/>
  <c r="M23" i="5"/>
  <c r="M17" i="5"/>
  <c r="M22" i="5"/>
  <c r="M5" i="5"/>
  <c r="M15" i="5"/>
  <c r="M7" i="5"/>
  <c r="M6" i="5"/>
  <c r="M42" i="5"/>
  <c r="M40" i="5"/>
  <c r="M18" i="5"/>
  <c r="M37" i="5"/>
  <c r="M4" i="5"/>
  <c r="L44" i="5"/>
  <c r="K44" i="5"/>
  <c r="J44" i="5"/>
  <c r="I44" i="5"/>
  <c r="H44" i="5"/>
  <c r="E44" i="5"/>
  <c r="C44" i="5"/>
  <c r="B44" i="5"/>
  <c r="A44" i="5"/>
  <c r="L50" i="5"/>
  <c r="K50" i="5"/>
  <c r="J50" i="5"/>
  <c r="I50" i="5"/>
  <c r="H50" i="5"/>
  <c r="E50" i="5" s="1"/>
  <c r="C50" i="5"/>
  <c r="B50" i="5"/>
  <c r="A50" i="5"/>
  <c r="AA197" i="1"/>
  <c r="AA193" i="1"/>
  <c r="AA172" i="1"/>
  <c r="AA170" i="1"/>
  <c r="AA169" i="1"/>
  <c r="AA167" i="1"/>
  <c r="AA166" i="1"/>
  <c r="AA165" i="1"/>
  <c r="AA164" i="1"/>
  <c r="AA161" i="1"/>
  <c r="AA158" i="1"/>
  <c r="AA156" i="1"/>
  <c r="AA155" i="1"/>
  <c r="AA153" i="1"/>
  <c r="AA152" i="1"/>
  <c r="AA141" i="1"/>
  <c r="AA135" i="1"/>
  <c r="AA134" i="1"/>
  <c r="AA133" i="1"/>
  <c r="AA130" i="1"/>
  <c r="AA129" i="1"/>
  <c r="AA128" i="1"/>
  <c r="AA127" i="1"/>
  <c r="AA125" i="1"/>
  <c r="AA114" i="1"/>
  <c r="AA113" i="1"/>
  <c r="AA111" i="1"/>
  <c r="AA110" i="1"/>
  <c r="AA108" i="1"/>
  <c r="AA102" i="1"/>
  <c r="AA101" i="1"/>
  <c r="AA100" i="1"/>
  <c r="AA99" i="1"/>
  <c r="AA98" i="1"/>
  <c r="AA97" i="1"/>
  <c r="AA92" i="1"/>
  <c r="AA91" i="1"/>
  <c r="AA90" i="1"/>
  <c r="AA89" i="1"/>
  <c r="AA88" i="1"/>
  <c r="AA86" i="1"/>
  <c r="D50" i="5" l="1"/>
  <c r="D44" i="5"/>
  <c r="M79" i="2" l="1"/>
  <c r="M76" i="2"/>
  <c r="M74" i="2"/>
  <c r="M71" i="2"/>
  <c r="M68" i="2"/>
  <c r="M44" i="2"/>
  <c r="M59" i="2"/>
  <c r="M67" i="2"/>
  <c r="M65" i="2"/>
  <c r="M82" i="2"/>
  <c r="M45" i="2"/>
  <c r="M62" i="2"/>
  <c r="M51" i="2"/>
  <c r="M38" i="2"/>
  <c r="M58" i="2"/>
  <c r="M35" i="2"/>
  <c r="M46" i="2"/>
  <c r="M40" i="2"/>
  <c r="M60" i="2"/>
  <c r="M30" i="2"/>
  <c r="M41" i="2"/>
  <c r="M47" i="2"/>
  <c r="M56" i="2"/>
  <c r="M81" i="2"/>
  <c r="M57" i="2"/>
  <c r="M61" i="2"/>
  <c r="M80" i="2"/>
  <c r="M39" i="2"/>
  <c r="M50" i="2"/>
  <c r="M28" i="2"/>
  <c r="M63" i="2"/>
  <c r="M78" i="2"/>
  <c r="M77" i="2"/>
  <c r="M31" i="2"/>
  <c r="M54" i="2"/>
  <c r="M53" i="2"/>
  <c r="M73" i="2"/>
  <c r="M72" i="2"/>
  <c r="M21" i="2"/>
  <c r="M52" i="2"/>
  <c r="M16" i="2"/>
  <c r="M70" i="2"/>
  <c r="M25" i="2"/>
  <c r="M69" i="2"/>
  <c r="M12" i="2"/>
  <c r="M13" i="2"/>
  <c r="M34" i="2"/>
  <c r="M29" i="2"/>
  <c r="M37" i="2"/>
  <c r="M42" i="2"/>
  <c r="M19" i="2"/>
  <c r="M49" i="2"/>
  <c r="M6" i="2"/>
  <c r="M5" i="2"/>
  <c r="M48" i="2"/>
  <c r="M66" i="2"/>
  <c r="M3" i="2"/>
  <c r="M26" i="2"/>
  <c r="M32" i="2"/>
  <c r="M75" i="2"/>
  <c r="M64" i="2"/>
  <c r="M36" i="2"/>
  <c r="M24" i="2"/>
  <c r="M22" i="2"/>
  <c r="M23" i="2"/>
  <c r="M20" i="2"/>
  <c r="M43" i="2"/>
  <c r="M33" i="2"/>
  <c r="M17" i="2"/>
  <c r="M14" i="2"/>
  <c r="M15" i="2"/>
  <c r="M10" i="2"/>
  <c r="M55" i="2"/>
  <c r="M18" i="2"/>
  <c r="M11" i="2"/>
  <c r="M27" i="2"/>
  <c r="M9" i="2"/>
  <c r="M8" i="2"/>
  <c r="M4" i="2"/>
  <c r="AA3" i="1"/>
  <c r="M7" i="2" s="1"/>
  <c r="AA4" i="1"/>
  <c r="AA8" i="1"/>
  <c r="AA14" i="1"/>
  <c r="AA26" i="1"/>
  <c r="AA32" i="1"/>
  <c r="AA31" i="1"/>
  <c r="AA38" i="1"/>
  <c r="AA63" i="1"/>
  <c r="AA77" i="1"/>
  <c r="AA70" i="1"/>
  <c r="AA57" i="1"/>
  <c r="AA37" i="1"/>
  <c r="AA35" i="1"/>
  <c r="AA30" i="1"/>
  <c r="AA29" i="1"/>
  <c r="AA25" i="1"/>
  <c r="AA20" i="1"/>
  <c r="AA19" i="1"/>
  <c r="AA13" i="1"/>
  <c r="AA11" i="1"/>
  <c r="AA7" i="1"/>
  <c r="AA6" i="1"/>
  <c r="AA5" i="1"/>
  <c r="R67" i="1" l="1"/>
  <c r="L67" i="1"/>
  <c r="U224" i="1" l="1"/>
  <c r="U248" i="1"/>
  <c r="U237" i="1"/>
  <c r="C101" i="6" l="1"/>
  <c r="B101" i="6"/>
  <c r="A101" i="6"/>
  <c r="C92" i="6"/>
  <c r="B92" i="6"/>
  <c r="A92" i="6"/>
  <c r="X299" i="1"/>
  <c r="X298" i="1"/>
  <c r="X291" i="1"/>
  <c r="L61" i="6" s="1"/>
  <c r="X284" i="1"/>
  <c r="L26" i="6" s="1"/>
  <c r="X282" i="1"/>
  <c r="X281" i="1"/>
  <c r="X280" i="1"/>
  <c r="X273" i="1"/>
  <c r="L18" i="6" s="1"/>
  <c r="X271" i="1"/>
  <c r="L25" i="6" s="1"/>
  <c r="X267" i="1"/>
  <c r="L41" i="6" s="1"/>
  <c r="X262" i="1"/>
  <c r="L38" i="6" s="1"/>
  <c r="X257" i="1"/>
  <c r="L28" i="6" s="1"/>
  <c r="X240" i="1"/>
  <c r="L11" i="6" s="1"/>
  <c r="X230" i="1"/>
  <c r="L4" i="6" s="1"/>
  <c r="X229" i="1"/>
  <c r="X224" i="1"/>
  <c r="L20" i="6" s="1"/>
  <c r="X221" i="1"/>
  <c r="L37" i="6" s="1"/>
  <c r="X219" i="1"/>
  <c r="L21" i="6" s="1"/>
  <c r="X214" i="1"/>
  <c r="X213" i="1"/>
  <c r="X212" i="1"/>
  <c r="X211" i="1"/>
  <c r="L12" i="6" s="1"/>
  <c r="X210" i="1"/>
  <c r="L7" i="6" s="1"/>
  <c r="X209" i="1"/>
  <c r="X207" i="1"/>
  <c r="L10" i="6" s="1"/>
  <c r="X205" i="1"/>
  <c r="X202" i="1"/>
  <c r="L101" i="6"/>
  <c r="D101" i="6" s="1"/>
  <c r="L92" i="6"/>
  <c r="D92" i="6" s="1"/>
  <c r="L78" i="6"/>
  <c r="L77" i="6"/>
  <c r="L76" i="6"/>
  <c r="L75" i="6"/>
  <c r="L74" i="6"/>
  <c r="L72" i="6"/>
  <c r="L71" i="6"/>
  <c r="L70" i="6"/>
  <c r="L67" i="6"/>
  <c r="L100" i="6"/>
  <c r="L93" i="6"/>
  <c r="L60" i="6"/>
  <c r="L54" i="6"/>
  <c r="L33" i="6"/>
  <c r="L15" i="6"/>
  <c r="L46" i="6"/>
  <c r="L69" i="6"/>
  <c r="L49" i="6"/>
  <c r="L55" i="6"/>
  <c r="L83" i="6"/>
  <c r="L30" i="6"/>
  <c r="L63" i="6"/>
  <c r="L99" i="6"/>
  <c r="L94" i="6"/>
  <c r="L91" i="6"/>
  <c r="L59" i="6"/>
  <c r="L87" i="6"/>
  <c r="L62" i="6"/>
  <c r="L36" i="6"/>
  <c r="L31" i="6"/>
  <c r="L42" i="6"/>
  <c r="L66" i="6"/>
  <c r="L56" i="6"/>
  <c r="L65" i="6"/>
  <c r="L48" i="6"/>
  <c r="L52" i="6"/>
  <c r="L53" i="6"/>
  <c r="L64" i="6"/>
  <c r="L47" i="6"/>
  <c r="L44" i="6"/>
  <c r="L34" i="6"/>
  <c r="L50" i="6"/>
  <c r="L22" i="6"/>
  <c r="L88" i="6"/>
  <c r="L86" i="6"/>
  <c r="L27" i="6"/>
  <c r="L85" i="6"/>
  <c r="L43" i="6"/>
  <c r="L58" i="6"/>
  <c r="L84" i="6"/>
  <c r="L82" i="6"/>
  <c r="L8" i="6"/>
  <c r="L19" i="6"/>
  <c r="L80" i="6"/>
  <c r="L32" i="6"/>
  <c r="L17" i="6"/>
  <c r="L51" i="6"/>
  <c r="L35" i="6"/>
  <c r="L13" i="6"/>
  <c r="L14" i="6"/>
  <c r="L98" i="6"/>
  <c r="L97" i="6"/>
  <c r="L96" i="6"/>
  <c r="L95" i="6"/>
  <c r="L24" i="6"/>
  <c r="L68" i="6"/>
  <c r="L23" i="6"/>
  <c r="L29" i="6"/>
  <c r="L90" i="6"/>
  <c r="L89" i="6"/>
  <c r="L45" i="6"/>
  <c r="L39" i="6"/>
  <c r="L16" i="6"/>
  <c r="L9" i="6"/>
  <c r="L6" i="6"/>
  <c r="L81" i="6"/>
  <c r="L79" i="6"/>
  <c r="L5" i="6"/>
  <c r="L40" i="6"/>
  <c r="L57" i="6"/>
  <c r="L3" i="6"/>
  <c r="L73" i="6"/>
  <c r="L41" i="5"/>
  <c r="L35" i="5"/>
  <c r="L24" i="5"/>
  <c r="L34" i="5"/>
  <c r="L33" i="5"/>
  <c r="L32" i="5"/>
  <c r="L31" i="5"/>
  <c r="L53" i="5"/>
  <c r="L30" i="5"/>
  <c r="L26" i="5"/>
  <c r="L45" i="5"/>
  <c r="L39" i="5"/>
  <c r="L19" i="5"/>
  <c r="L13" i="5"/>
  <c r="L49" i="5"/>
  <c r="L28" i="5"/>
  <c r="L47" i="5"/>
  <c r="L46" i="5"/>
  <c r="L14" i="5"/>
  <c r="L43" i="5"/>
  <c r="L20" i="5"/>
  <c r="L21" i="5"/>
  <c r="L38" i="5"/>
  <c r="L11" i="5"/>
  <c r="L9" i="5"/>
  <c r="L29" i="5"/>
  <c r="L27" i="5"/>
  <c r="L48" i="5"/>
  <c r="L3" i="5"/>
  <c r="L25" i="5"/>
  <c r="L10" i="5"/>
  <c r="L12" i="5"/>
  <c r="L52" i="5"/>
  <c r="L16" i="5"/>
  <c r="L8" i="5"/>
  <c r="L36" i="5"/>
  <c r="L51" i="5"/>
  <c r="L23" i="5"/>
  <c r="L17" i="5"/>
  <c r="L22" i="5"/>
  <c r="L5" i="5"/>
  <c r="L15" i="5"/>
  <c r="L7" i="5"/>
  <c r="L6" i="5"/>
  <c r="L42" i="5"/>
  <c r="L40" i="5"/>
  <c r="L18" i="5"/>
  <c r="L37" i="5"/>
  <c r="L4" i="5"/>
  <c r="X196" i="1"/>
  <c r="X182" i="1"/>
  <c r="X177" i="1"/>
  <c r="X171" i="1"/>
  <c r="X167" i="1"/>
  <c r="X162" i="1"/>
  <c r="X155" i="1"/>
  <c r="X154" i="1"/>
  <c r="X153" i="1"/>
  <c r="X152" i="1"/>
  <c r="L19" i="4"/>
  <c r="L12" i="4"/>
  <c r="L18" i="4"/>
  <c r="L17" i="4"/>
  <c r="L13" i="4"/>
  <c r="L15" i="4"/>
  <c r="L14" i="4"/>
  <c r="L7" i="4"/>
  <c r="L3" i="4"/>
  <c r="L6" i="4"/>
  <c r="L11" i="4"/>
  <c r="L20" i="4"/>
  <c r="L10" i="4"/>
  <c r="L9" i="4"/>
  <c r="L8" i="4"/>
  <c r="L5" i="4"/>
  <c r="L16" i="4"/>
  <c r="L4" i="4"/>
  <c r="X141" i="1"/>
  <c r="X137" i="1"/>
  <c r="X134" i="1"/>
  <c r="X133" i="1"/>
  <c r="X130" i="1"/>
  <c r="X129" i="1"/>
  <c r="X128" i="1"/>
  <c r="X127" i="1"/>
  <c r="X126" i="1"/>
  <c r="X125" i="1"/>
  <c r="E36" i="3"/>
  <c r="C38" i="3"/>
  <c r="B38" i="3"/>
  <c r="A38" i="3"/>
  <c r="C36" i="3"/>
  <c r="B36" i="3"/>
  <c r="A36" i="3"/>
  <c r="L38" i="3"/>
  <c r="E38" i="3" s="1"/>
  <c r="L36" i="3"/>
  <c r="D36" i="3" s="1"/>
  <c r="L32" i="3"/>
  <c r="L31" i="3"/>
  <c r="L30" i="3"/>
  <c r="L35" i="3"/>
  <c r="L33" i="3"/>
  <c r="L26" i="3"/>
  <c r="L17" i="3"/>
  <c r="L23" i="3"/>
  <c r="L7" i="3"/>
  <c r="L8" i="3"/>
  <c r="L37" i="3"/>
  <c r="L14" i="3"/>
  <c r="L27" i="3"/>
  <c r="L22" i="3"/>
  <c r="L24" i="3"/>
  <c r="L21" i="3"/>
  <c r="L29" i="3"/>
  <c r="L25" i="3"/>
  <c r="L4" i="3"/>
  <c r="L28" i="3"/>
  <c r="L18" i="3"/>
  <c r="L11" i="3"/>
  <c r="L16" i="3"/>
  <c r="L20" i="3"/>
  <c r="L34" i="3"/>
  <c r="L15" i="3"/>
  <c r="L19" i="3"/>
  <c r="L12" i="3"/>
  <c r="L9" i="3"/>
  <c r="L10" i="3"/>
  <c r="L13" i="3"/>
  <c r="L5" i="3"/>
  <c r="L6" i="3"/>
  <c r="L3" i="3"/>
  <c r="X121" i="1"/>
  <c r="X120" i="1"/>
  <c r="X114" i="1"/>
  <c r="X112" i="1"/>
  <c r="X111" i="1"/>
  <c r="X110" i="1"/>
  <c r="X108" i="1"/>
  <c r="X106" i="1"/>
  <c r="X105" i="1"/>
  <c r="X104" i="1"/>
  <c r="X102" i="1"/>
  <c r="X101" i="1"/>
  <c r="X96" i="1"/>
  <c r="X94" i="1"/>
  <c r="X92" i="1"/>
  <c r="X91" i="1"/>
  <c r="X90" i="1"/>
  <c r="X88" i="1"/>
  <c r="X86" i="1"/>
  <c r="K68" i="2"/>
  <c r="L79" i="2"/>
  <c r="E79" i="2" s="1"/>
  <c r="L76" i="2"/>
  <c r="E76" i="2" s="1"/>
  <c r="L74" i="2"/>
  <c r="E74" i="2" s="1"/>
  <c r="L71" i="2"/>
  <c r="D71" i="2" s="1"/>
  <c r="L68" i="2"/>
  <c r="D79" i="2"/>
  <c r="D74" i="2"/>
  <c r="E71" i="2"/>
  <c r="C79" i="2"/>
  <c r="B79" i="2"/>
  <c r="A79" i="2"/>
  <c r="C76" i="2"/>
  <c r="B76" i="2"/>
  <c r="A76" i="2"/>
  <c r="C74" i="2"/>
  <c r="B74" i="2"/>
  <c r="A74" i="2"/>
  <c r="C71" i="2"/>
  <c r="B71" i="2"/>
  <c r="A71" i="2"/>
  <c r="C68" i="2"/>
  <c r="B68" i="2"/>
  <c r="A68" i="2"/>
  <c r="L44" i="2"/>
  <c r="L59" i="2"/>
  <c r="L67" i="2"/>
  <c r="L65" i="2"/>
  <c r="L82" i="2"/>
  <c r="L45" i="2"/>
  <c r="L62" i="2"/>
  <c r="L51" i="2"/>
  <c r="L38" i="2"/>
  <c r="L58" i="2"/>
  <c r="L35" i="2"/>
  <c r="L46" i="2"/>
  <c r="L40" i="2"/>
  <c r="L60" i="2"/>
  <c r="L30" i="2"/>
  <c r="L41" i="2"/>
  <c r="L47" i="2"/>
  <c r="L56" i="2"/>
  <c r="L81" i="2"/>
  <c r="L57" i="2"/>
  <c r="L61" i="2"/>
  <c r="L80" i="2"/>
  <c r="L39" i="2"/>
  <c r="L50" i="2"/>
  <c r="L28" i="2"/>
  <c r="L63" i="2"/>
  <c r="L78" i="2"/>
  <c r="L77" i="2"/>
  <c r="L31" i="2"/>
  <c r="L54" i="2"/>
  <c r="L53" i="2"/>
  <c r="L73" i="2"/>
  <c r="L72" i="2"/>
  <c r="L21" i="2"/>
  <c r="L52" i="2"/>
  <c r="L16" i="2"/>
  <c r="L70" i="2"/>
  <c r="L25" i="2"/>
  <c r="L69" i="2"/>
  <c r="L12" i="2"/>
  <c r="L13" i="2"/>
  <c r="L34" i="2"/>
  <c r="L29" i="2"/>
  <c r="L37" i="2"/>
  <c r="L42" i="2"/>
  <c r="L19" i="2"/>
  <c r="L49" i="2"/>
  <c r="L6" i="2"/>
  <c r="L5" i="2"/>
  <c r="L48" i="2"/>
  <c r="L66" i="2"/>
  <c r="L3" i="2"/>
  <c r="L26" i="2"/>
  <c r="L32" i="2"/>
  <c r="L75" i="2"/>
  <c r="L64" i="2"/>
  <c r="L36" i="2"/>
  <c r="L24" i="2"/>
  <c r="L22" i="2"/>
  <c r="L23" i="2"/>
  <c r="L20" i="2"/>
  <c r="L43" i="2"/>
  <c r="L33" i="2"/>
  <c r="L17" i="2"/>
  <c r="L14" i="2"/>
  <c r="L15" i="2"/>
  <c r="L10" i="2"/>
  <c r="L55" i="2"/>
  <c r="L18" i="2"/>
  <c r="L11" i="2"/>
  <c r="L27" i="2"/>
  <c r="L9" i="2"/>
  <c r="L8" i="2"/>
  <c r="L4" i="2"/>
  <c r="L7" i="2"/>
  <c r="X82" i="1"/>
  <c r="X81" i="1"/>
  <c r="X80" i="1"/>
  <c r="X79" i="1"/>
  <c r="X77" i="1"/>
  <c r="X76" i="1"/>
  <c r="X72" i="1"/>
  <c r="X70" i="1"/>
  <c r="X69" i="1"/>
  <c r="X68" i="1"/>
  <c r="X65" i="1"/>
  <c r="X62" i="1"/>
  <c r="X54" i="1"/>
  <c r="X53" i="1"/>
  <c r="X52" i="1"/>
  <c r="X49" i="1"/>
  <c r="X44" i="1"/>
  <c r="X42" i="1"/>
  <c r="X38" i="1"/>
  <c r="X37" i="1"/>
  <c r="X34" i="1"/>
  <c r="X30" i="1"/>
  <c r="X29" i="1"/>
  <c r="X28" i="1"/>
  <c r="X26" i="1"/>
  <c r="X25" i="1"/>
  <c r="X24" i="1"/>
  <c r="X21" i="1"/>
  <c r="X20" i="1"/>
  <c r="X19" i="1"/>
  <c r="X18" i="1"/>
  <c r="X17" i="1"/>
  <c r="X16" i="1"/>
  <c r="X14" i="1"/>
  <c r="X13" i="1"/>
  <c r="X12" i="1"/>
  <c r="X9" i="1"/>
  <c r="X8" i="1"/>
  <c r="X6" i="1"/>
  <c r="X5" i="1"/>
  <c r="X3" i="1"/>
  <c r="D68" i="2" l="1"/>
  <c r="D38" i="3"/>
  <c r="E92" i="6"/>
  <c r="E101" i="6"/>
  <c r="D76" i="2"/>
  <c r="E68" i="2"/>
  <c r="K78" i="6"/>
  <c r="K77" i="6"/>
  <c r="K76" i="6"/>
  <c r="K75" i="6"/>
  <c r="K74" i="6"/>
  <c r="K72" i="6"/>
  <c r="K61" i="6"/>
  <c r="K71" i="6"/>
  <c r="K70" i="6"/>
  <c r="K67" i="6"/>
  <c r="K100" i="6"/>
  <c r="K93" i="6"/>
  <c r="K60" i="6"/>
  <c r="K26" i="6"/>
  <c r="K54" i="6"/>
  <c r="K33" i="6"/>
  <c r="K15" i="6"/>
  <c r="K46" i="6"/>
  <c r="K69" i="6"/>
  <c r="K49" i="6"/>
  <c r="K55" i="6"/>
  <c r="K83" i="6"/>
  <c r="K30" i="6"/>
  <c r="K63" i="6"/>
  <c r="K18" i="6"/>
  <c r="K99" i="6"/>
  <c r="K25" i="6"/>
  <c r="K94" i="6"/>
  <c r="K91" i="6"/>
  <c r="K59" i="6"/>
  <c r="K41" i="6"/>
  <c r="K87" i="6"/>
  <c r="K62" i="6"/>
  <c r="K36" i="6"/>
  <c r="K31" i="6"/>
  <c r="K38" i="6"/>
  <c r="K42" i="6"/>
  <c r="K66" i="6"/>
  <c r="K56" i="6"/>
  <c r="K65" i="6"/>
  <c r="K28" i="6"/>
  <c r="K48" i="6"/>
  <c r="K52" i="6"/>
  <c r="K53" i="6"/>
  <c r="K64" i="6"/>
  <c r="K47" i="6"/>
  <c r="K44" i="6"/>
  <c r="K34" i="6"/>
  <c r="K50" i="6"/>
  <c r="K22" i="6"/>
  <c r="K88" i="6"/>
  <c r="K86" i="6"/>
  <c r="K27" i="6"/>
  <c r="K85" i="6"/>
  <c r="K43" i="6"/>
  <c r="K58" i="6"/>
  <c r="K84" i="6"/>
  <c r="K11" i="6"/>
  <c r="K82" i="6"/>
  <c r="K8" i="6"/>
  <c r="K19" i="6"/>
  <c r="K80" i="6"/>
  <c r="K32" i="6"/>
  <c r="K17" i="6"/>
  <c r="K51" i="6"/>
  <c r="K35" i="6"/>
  <c r="K13" i="6"/>
  <c r="K4" i="6"/>
  <c r="K14" i="6"/>
  <c r="K98" i="6"/>
  <c r="K97" i="6"/>
  <c r="K96" i="6"/>
  <c r="K95" i="6"/>
  <c r="K20" i="6"/>
  <c r="K24" i="6"/>
  <c r="K68" i="6"/>
  <c r="K37" i="6"/>
  <c r="K23" i="6"/>
  <c r="K21" i="6"/>
  <c r="K29" i="6"/>
  <c r="K90" i="6"/>
  <c r="K89" i="6"/>
  <c r="K45" i="6"/>
  <c r="K39" i="6"/>
  <c r="K16" i="6"/>
  <c r="K9" i="6"/>
  <c r="K12" i="6"/>
  <c r="K7" i="6"/>
  <c r="K6" i="6"/>
  <c r="K81" i="6"/>
  <c r="K10" i="6"/>
  <c r="K79" i="6"/>
  <c r="K5" i="6"/>
  <c r="K40" i="6"/>
  <c r="K57" i="6"/>
  <c r="K3" i="6"/>
  <c r="K73" i="6"/>
  <c r="K41" i="5"/>
  <c r="K35" i="5"/>
  <c r="K24" i="5"/>
  <c r="K34" i="5"/>
  <c r="K33" i="5"/>
  <c r="K32" i="5"/>
  <c r="K31" i="5"/>
  <c r="K53" i="5"/>
  <c r="K30" i="5"/>
  <c r="K26" i="5"/>
  <c r="K45" i="5"/>
  <c r="K39" i="5"/>
  <c r="K19" i="5"/>
  <c r="K13" i="5"/>
  <c r="K49" i="5"/>
  <c r="K28" i="5"/>
  <c r="K47" i="5"/>
  <c r="K46" i="5"/>
  <c r="K14" i="5"/>
  <c r="K43" i="5"/>
  <c r="K20" i="5"/>
  <c r="K21" i="5"/>
  <c r="K38" i="5"/>
  <c r="K11" i="5"/>
  <c r="K9" i="5"/>
  <c r="K29" i="5"/>
  <c r="K27" i="5"/>
  <c r="K48" i="5"/>
  <c r="K3" i="5"/>
  <c r="K25" i="5"/>
  <c r="K10" i="5"/>
  <c r="K12" i="5"/>
  <c r="K52" i="5"/>
  <c r="K16" i="5"/>
  <c r="K8" i="5"/>
  <c r="K36" i="5"/>
  <c r="K51" i="5"/>
  <c r="K23" i="5"/>
  <c r="K17" i="5"/>
  <c r="K22" i="5"/>
  <c r="K5" i="5"/>
  <c r="K15" i="5"/>
  <c r="K7" i="5"/>
  <c r="K6" i="5"/>
  <c r="K42" i="5"/>
  <c r="K40" i="5"/>
  <c r="K18" i="5"/>
  <c r="K37" i="5"/>
  <c r="K4" i="5"/>
  <c r="K19" i="4"/>
  <c r="K12" i="4"/>
  <c r="K18" i="4"/>
  <c r="K17" i="4"/>
  <c r="K13" i="4"/>
  <c r="K15" i="4"/>
  <c r="K14" i="4"/>
  <c r="K7" i="4"/>
  <c r="K3" i="4"/>
  <c r="K6" i="4"/>
  <c r="K11" i="4"/>
  <c r="K20" i="4"/>
  <c r="K10" i="4"/>
  <c r="K9" i="4"/>
  <c r="K8" i="4"/>
  <c r="K5" i="4"/>
  <c r="K16" i="4"/>
  <c r="K4" i="4"/>
  <c r="K32" i="3"/>
  <c r="K31" i="3"/>
  <c r="K30" i="3"/>
  <c r="K35" i="3"/>
  <c r="K33" i="3"/>
  <c r="K26" i="3"/>
  <c r="K17" i="3"/>
  <c r="K23" i="3"/>
  <c r="K7" i="3"/>
  <c r="K8" i="3"/>
  <c r="K37" i="3"/>
  <c r="K14" i="3"/>
  <c r="K27" i="3"/>
  <c r="K22" i="3"/>
  <c r="K24" i="3"/>
  <c r="K21" i="3"/>
  <c r="K29" i="3"/>
  <c r="K25" i="3"/>
  <c r="K4" i="3"/>
  <c r="K28" i="3"/>
  <c r="K18" i="3"/>
  <c r="K11" i="3"/>
  <c r="K16" i="3"/>
  <c r="K20" i="3"/>
  <c r="K34" i="3"/>
  <c r="K15" i="3"/>
  <c r="K19" i="3"/>
  <c r="K12" i="3"/>
  <c r="K9" i="3"/>
  <c r="K10" i="3"/>
  <c r="K13" i="3"/>
  <c r="K5" i="3"/>
  <c r="K6" i="3"/>
  <c r="K3" i="3"/>
  <c r="K44" i="2"/>
  <c r="K59" i="2"/>
  <c r="K67" i="2"/>
  <c r="K65" i="2"/>
  <c r="K82" i="2"/>
  <c r="K45" i="2"/>
  <c r="K62" i="2"/>
  <c r="K51" i="2"/>
  <c r="K38" i="2"/>
  <c r="K58" i="2"/>
  <c r="K35" i="2"/>
  <c r="K46" i="2"/>
  <c r="K40" i="2"/>
  <c r="K60" i="2"/>
  <c r="K30" i="2"/>
  <c r="K41" i="2"/>
  <c r="K47" i="2"/>
  <c r="K56" i="2"/>
  <c r="K81" i="2"/>
  <c r="K57" i="2"/>
  <c r="K61" i="2"/>
  <c r="K80" i="2"/>
  <c r="K39" i="2"/>
  <c r="K50" i="2"/>
  <c r="K28" i="2"/>
  <c r="K63" i="2"/>
  <c r="K78" i="2"/>
  <c r="K77" i="2"/>
  <c r="K31" i="2"/>
  <c r="K54" i="2"/>
  <c r="K53" i="2"/>
  <c r="K73" i="2"/>
  <c r="K72" i="2"/>
  <c r="K21" i="2"/>
  <c r="K52" i="2"/>
  <c r="K16" i="2"/>
  <c r="K70" i="2"/>
  <c r="K25" i="2"/>
  <c r="K69" i="2"/>
  <c r="K12" i="2"/>
  <c r="K13" i="2"/>
  <c r="K34" i="2"/>
  <c r="K29" i="2"/>
  <c r="K37" i="2"/>
  <c r="K42" i="2"/>
  <c r="K19" i="2"/>
  <c r="K49" i="2"/>
  <c r="K6" i="2"/>
  <c r="K5" i="2"/>
  <c r="K48" i="2"/>
  <c r="K66" i="2"/>
  <c r="K3" i="2"/>
  <c r="K26" i="2"/>
  <c r="K32" i="2"/>
  <c r="K75" i="2"/>
  <c r="K64" i="2"/>
  <c r="K36" i="2"/>
  <c r="K24" i="2"/>
  <c r="K22" i="2"/>
  <c r="K23" i="2"/>
  <c r="K20" i="2"/>
  <c r="K43" i="2"/>
  <c r="K33" i="2"/>
  <c r="K17" i="2"/>
  <c r="K14" i="2"/>
  <c r="K15" i="2"/>
  <c r="K10" i="2"/>
  <c r="K55" i="2"/>
  <c r="K18" i="2"/>
  <c r="K11" i="2"/>
  <c r="K27" i="2"/>
  <c r="K9" i="2"/>
  <c r="K8" i="2"/>
  <c r="K4" i="2"/>
  <c r="K7" i="2"/>
  <c r="U271" i="1"/>
  <c r="U238" i="1"/>
  <c r="U230" i="1"/>
  <c r="U220" i="1"/>
  <c r="U218" i="1"/>
  <c r="U211" i="1"/>
  <c r="U210" i="1"/>
  <c r="U209" i="1"/>
  <c r="U202" i="1"/>
  <c r="U130" i="1"/>
  <c r="U133" i="1"/>
  <c r="U128" i="1"/>
  <c r="U172" i="1"/>
  <c r="U171" i="1"/>
  <c r="U165" i="1"/>
  <c r="U164" i="1"/>
  <c r="U161" i="1"/>
  <c r="U156" i="1"/>
  <c r="U155" i="1"/>
  <c r="U147" i="1"/>
  <c r="U113" i="1"/>
  <c r="U108" i="1"/>
  <c r="U90" i="1"/>
  <c r="U78" i="1"/>
  <c r="U38" i="1"/>
  <c r="U30" i="1"/>
  <c r="U26" i="1"/>
  <c r="U19" i="1"/>
  <c r="U13" i="1"/>
  <c r="U8" i="1"/>
  <c r="U5" i="1"/>
  <c r="U4" i="1"/>
  <c r="U3" i="1"/>
  <c r="J41" i="5" l="1"/>
  <c r="I41" i="5"/>
  <c r="H41" i="5"/>
  <c r="E41" i="5" s="1"/>
  <c r="C41" i="5"/>
  <c r="B41" i="5"/>
  <c r="A41" i="5"/>
  <c r="J35" i="5"/>
  <c r="I35" i="5"/>
  <c r="H35" i="5"/>
  <c r="C35" i="5"/>
  <c r="B35" i="5"/>
  <c r="A35" i="5"/>
  <c r="J24" i="5"/>
  <c r="I24" i="5"/>
  <c r="H24" i="5"/>
  <c r="E24" i="5" s="1"/>
  <c r="C24" i="5"/>
  <c r="B24" i="5"/>
  <c r="A24" i="5"/>
  <c r="J34" i="5"/>
  <c r="I34" i="5"/>
  <c r="H34" i="5"/>
  <c r="C34" i="5"/>
  <c r="B34" i="5"/>
  <c r="A34" i="5"/>
  <c r="J33" i="5"/>
  <c r="I33" i="5"/>
  <c r="H33" i="5"/>
  <c r="E33" i="5" s="1"/>
  <c r="C33" i="5"/>
  <c r="B33" i="5"/>
  <c r="A33" i="5"/>
  <c r="J32" i="5"/>
  <c r="I32" i="5"/>
  <c r="H32" i="5"/>
  <c r="C32" i="5"/>
  <c r="B32" i="5"/>
  <c r="A32" i="5"/>
  <c r="J31" i="5"/>
  <c r="I31" i="5"/>
  <c r="H31" i="5"/>
  <c r="E31" i="5" s="1"/>
  <c r="C31" i="5"/>
  <c r="B31" i="5"/>
  <c r="A31" i="5"/>
  <c r="J53" i="5"/>
  <c r="J30" i="5"/>
  <c r="J26" i="5"/>
  <c r="J45" i="5"/>
  <c r="J39" i="5"/>
  <c r="J19" i="5"/>
  <c r="J13" i="5"/>
  <c r="J49" i="5"/>
  <c r="J28" i="5"/>
  <c r="J47" i="5"/>
  <c r="J46" i="5"/>
  <c r="J14" i="5"/>
  <c r="J43" i="5"/>
  <c r="J20" i="5"/>
  <c r="J21" i="5"/>
  <c r="J38" i="5"/>
  <c r="J11" i="5"/>
  <c r="J9" i="5"/>
  <c r="J29" i="5"/>
  <c r="J27" i="5"/>
  <c r="J48" i="5"/>
  <c r="J3" i="5"/>
  <c r="J25" i="5"/>
  <c r="J10" i="5"/>
  <c r="J12" i="5"/>
  <c r="J52" i="5"/>
  <c r="J16" i="5"/>
  <c r="J8" i="5"/>
  <c r="J36" i="5"/>
  <c r="J51" i="5"/>
  <c r="J23" i="5"/>
  <c r="J17" i="5"/>
  <c r="J22" i="5"/>
  <c r="J5" i="5"/>
  <c r="J15" i="5"/>
  <c r="J7" i="5"/>
  <c r="J6" i="5"/>
  <c r="J42" i="5"/>
  <c r="J40" i="5"/>
  <c r="J18" i="5"/>
  <c r="J37" i="5"/>
  <c r="R195" i="1"/>
  <c r="R194" i="1"/>
  <c r="R193" i="1"/>
  <c r="R192" i="1"/>
  <c r="R191" i="1"/>
  <c r="R190" i="1"/>
  <c r="R189" i="1"/>
  <c r="R187" i="1"/>
  <c r="R186" i="1"/>
  <c r="R183" i="1"/>
  <c r="R182" i="1"/>
  <c r="R180" i="1"/>
  <c r="R177" i="1"/>
  <c r="R175" i="1"/>
  <c r="R174" i="1"/>
  <c r="R172" i="1"/>
  <c r="R171" i="1"/>
  <c r="R167" i="1"/>
  <c r="R162" i="1"/>
  <c r="R161" i="1"/>
  <c r="R157" i="1"/>
  <c r="R155" i="1"/>
  <c r="R149" i="1"/>
  <c r="R147" i="1"/>
  <c r="J4" i="5"/>
  <c r="J78" i="6"/>
  <c r="J77" i="6"/>
  <c r="J76" i="6"/>
  <c r="J75" i="6"/>
  <c r="J74" i="6"/>
  <c r="J72" i="6"/>
  <c r="J61" i="6"/>
  <c r="J71" i="6"/>
  <c r="J70" i="6"/>
  <c r="J67" i="6"/>
  <c r="J100" i="6"/>
  <c r="J93" i="6"/>
  <c r="J60" i="6"/>
  <c r="J26" i="6"/>
  <c r="J54" i="6"/>
  <c r="J33" i="6"/>
  <c r="J15" i="6"/>
  <c r="J46" i="6"/>
  <c r="J69" i="6"/>
  <c r="J49" i="6"/>
  <c r="J55" i="6"/>
  <c r="J83" i="6"/>
  <c r="J30" i="6"/>
  <c r="J63" i="6"/>
  <c r="J18" i="6"/>
  <c r="J99" i="6"/>
  <c r="J25" i="6"/>
  <c r="J94" i="6"/>
  <c r="J91" i="6"/>
  <c r="J59" i="6"/>
  <c r="J41" i="6"/>
  <c r="J87" i="6"/>
  <c r="J62" i="6"/>
  <c r="J36" i="6"/>
  <c r="J31" i="6"/>
  <c r="J38" i="6"/>
  <c r="J42" i="6"/>
  <c r="J66" i="6"/>
  <c r="J56" i="6"/>
  <c r="J65" i="6"/>
  <c r="J28" i="6"/>
  <c r="J48" i="6"/>
  <c r="J52" i="6"/>
  <c r="J53" i="6"/>
  <c r="J64" i="6"/>
  <c r="J47" i="6"/>
  <c r="J44" i="6"/>
  <c r="J34" i="6"/>
  <c r="J50" i="6"/>
  <c r="J22" i="6"/>
  <c r="J88" i="6"/>
  <c r="J86" i="6"/>
  <c r="J27" i="6"/>
  <c r="J85" i="6"/>
  <c r="J43" i="6"/>
  <c r="J58" i="6"/>
  <c r="J84" i="6"/>
  <c r="J11" i="6"/>
  <c r="J82" i="6"/>
  <c r="J8" i="6"/>
  <c r="J19" i="6"/>
  <c r="J80" i="6"/>
  <c r="J32" i="6"/>
  <c r="J17" i="6"/>
  <c r="J51" i="6"/>
  <c r="J35" i="6"/>
  <c r="J13" i="6"/>
  <c r="J4" i="6"/>
  <c r="J14" i="6"/>
  <c r="J98" i="6"/>
  <c r="J97" i="6"/>
  <c r="J96" i="6"/>
  <c r="J95" i="6"/>
  <c r="J20" i="6"/>
  <c r="J24" i="6"/>
  <c r="J68" i="6"/>
  <c r="J37" i="6"/>
  <c r="J23" i="6"/>
  <c r="J21" i="6"/>
  <c r="J29" i="6"/>
  <c r="J90" i="6"/>
  <c r="J89" i="6"/>
  <c r="J45" i="6"/>
  <c r="J39" i="6"/>
  <c r="J16" i="6"/>
  <c r="J9" i="6"/>
  <c r="J12" i="6"/>
  <c r="J7" i="6"/>
  <c r="J6" i="6"/>
  <c r="J81" i="6"/>
  <c r="J10" i="6"/>
  <c r="J79" i="6"/>
  <c r="J5" i="6"/>
  <c r="J40" i="6"/>
  <c r="J57" i="6"/>
  <c r="J3" i="6"/>
  <c r="J73" i="6"/>
  <c r="I78" i="6"/>
  <c r="H78" i="6"/>
  <c r="D78" i="6" s="1"/>
  <c r="C78" i="6"/>
  <c r="B78" i="6"/>
  <c r="A78" i="6"/>
  <c r="I77" i="6"/>
  <c r="H77" i="6"/>
  <c r="C77" i="6"/>
  <c r="B77" i="6"/>
  <c r="A77" i="6"/>
  <c r="I76" i="6"/>
  <c r="H76" i="6"/>
  <c r="C76" i="6"/>
  <c r="B76" i="6"/>
  <c r="A76" i="6"/>
  <c r="I75" i="6"/>
  <c r="H75" i="6"/>
  <c r="C75" i="6"/>
  <c r="B75" i="6"/>
  <c r="A75" i="6"/>
  <c r="I74" i="6"/>
  <c r="H74" i="6"/>
  <c r="C74" i="6"/>
  <c r="B74" i="6"/>
  <c r="A74" i="6"/>
  <c r="I72" i="6"/>
  <c r="H72" i="6"/>
  <c r="C72" i="6"/>
  <c r="B72" i="6"/>
  <c r="A72" i="6"/>
  <c r="I61" i="6"/>
  <c r="H61" i="6"/>
  <c r="C61" i="6"/>
  <c r="B61" i="6"/>
  <c r="A61" i="6"/>
  <c r="I71" i="6"/>
  <c r="H71" i="6"/>
  <c r="C71" i="6"/>
  <c r="B71" i="6"/>
  <c r="A71" i="6"/>
  <c r="I70" i="6"/>
  <c r="H70" i="6"/>
  <c r="E70" i="6" s="1"/>
  <c r="C70" i="6"/>
  <c r="B70" i="6"/>
  <c r="A70" i="6"/>
  <c r="I67" i="6"/>
  <c r="H67" i="6"/>
  <c r="C67" i="6"/>
  <c r="B67" i="6"/>
  <c r="A67" i="6"/>
  <c r="R297" i="1"/>
  <c r="R296" i="1"/>
  <c r="R295" i="1"/>
  <c r="R294" i="1"/>
  <c r="R293" i="1"/>
  <c r="R292" i="1"/>
  <c r="R291" i="1"/>
  <c r="R290" i="1"/>
  <c r="R289" i="1"/>
  <c r="R288" i="1"/>
  <c r="R285" i="1"/>
  <c r="R284" i="1"/>
  <c r="R283" i="1"/>
  <c r="R282" i="1"/>
  <c r="R281" i="1"/>
  <c r="R280" i="1"/>
  <c r="R278" i="1"/>
  <c r="R277" i="1"/>
  <c r="R275" i="1"/>
  <c r="R273" i="1"/>
  <c r="R271" i="1"/>
  <c r="R268" i="1"/>
  <c r="R267" i="1"/>
  <c r="R264" i="1"/>
  <c r="R263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5" i="1"/>
  <c r="R243" i="1"/>
  <c r="R242" i="1"/>
  <c r="R240" i="1"/>
  <c r="R238" i="1"/>
  <c r="R235" i="1"/>
  <c r="R234" i="1"/>
  <c r="R233" i="1"/>
  <c r="R232" i="1"/>
  <c r="R231" i="1"/>
  <c r="R230" i="1"/>
  <c r="R229" i="1"/>
  <c r="R224" i="1"/>
  <c r="R223" i="1"/>
  <c r="R221" i="1"/>
  <c r="R220" i="1"/>
  <c r="R219" i="1"/>
  <c r="R218" i="1"/>
  <c r="R215" i="1"/>
  <c r="R213" i="1"/>
  <c r="R212" i="1"/>
  <c r="R211" i="1"/>
  <c r="R210" i="1"/>
  <c r="R209" i="1"/>
  <c r="R207" i="1"/>
  <c r="R205" i="1"/>
  <c r="R202" i="1"/>
  <c r="J19" i="4"/>
  <c r="J12" i="4"/>
  <c r="J18" i="4"/>
  <c r="J17" i="4"/>
  <c r="J13" i="4"/>
  <c r="J15" i="4"/>
  <c r="J14" i="4"/>
  <c r="J7" i="4"/>
  <c r="J3" i="4"/>
  <c r="J6" i="4"/>
  <c r="J11" i="4"/>
  <c r="J20" i="4"/>
  <c r="J10" i="4"/>
  <c r="J9" i="4"/>
  <c r="J8" i="4"/>
  <c r="J5" i="4"/>
  <c r="J16" i="4"/>
  <c r="J4" i="4"/>
  <c r="I19" i="4"/>
  <c r="H19" i="4"/>
  <c r="C19" i="4"/>
  <c r="B19" i="4"/>
  <c r="A19" i="4"/>
  <c r="I12" i="4"/>
  <c r="H12" i="4"/>
  <c r="C12" i="4"/>
  <c r="B12" i="4"/>
  <c r="A12" i="4"/>
  <c r="I18" i="4"/>
  <c r="H18" i="4"/>
  <c r="C18" i="4"/>
  <c r="B18" i="4"/>
  <c r="A18" i="4"/>
  <c r="I17" i="4"/>
  <c r="H17" i="4"/>
  <c r="C17" i="4"/>
  <c r="B17" i="4"/>
  <c r="A17" i="4"/>
  <c r="R142" i="1"/>
  <c r="R141" i="1"/>
  <c r="R140" i="1"/>
  <c r="R139" i="1"/>
  <c r="R138" i="1"/>
  <c r="R136" i="1"/>
  <c r="R135" i="1"/>
  <c r="R134" i="1"/>
  <c r="R133" i="1"/>
  <c r="R132" i="1"/>
  <c r="R130" i="1"/>
  <c r="R129" i="1"/>
  <c r="R128" i="1"/>
  <c r="R127" i="1"/>
  <c r="R125" i="1"/>
  <c r="J44" i="2"/>
  <c r="I44" i="2"/>
  <c r="H44" i="2"/>
  <c r="J59" i="2"/>
  <c r="I59" i="2"/>
  <c r="H59" i="2"/>
  <c r="J67" i="2"/>
  <c r="I67" i="2"/>
  <c r="H67" i="2"/>
  <c r="J65" i="2"/>
  <c r="I65" i="2"/>
  <c r="H65" i="2"/>
  <c r="J82" i="2"/>
  <c r="I82" i="2"/>
  <c r="H82" i="2"/>
  <c r="J45" i="2"/>
  <c r="I45" i="2"/>
  <c r="H45" i="2"/>
  <c r="J62" i="2"/>
  <c r="I62" i="2"/>
  <c r="H62" i="2"/>
  <c r="C44" i="2"/>
  <c r="B44" i="2"/>
  <c r="A44" i="2"/>
  <c r="C59" i="2"/>
  <c r="B59" i="2"/>
  <c r="A59" i="2"/>
  <c r="C67" i="2"/>
  <c r="B67" i="2"/>
  <c r="A67" i="2"/>
  <c r="C65" i="2"/>
  <c r="B65" i="2"/>
  <c r="A65" i="2"/>
  <c r="C82" i="2"/>
  <c r="B82" i="2"/>
  <c r="A82" i="2"/>
  <c r="C45" i="2"/>
  <c r="B45" i="2"/>
  <c r="A45" i="2"/>
  <c r="C62" i="2"/>
  <c r="B62" i="2"/>
  <c r="A62" i="2"/>
  <c r="C32" i="3"/>
  <c r="B32" i="3"/>
  <c r="A32" i="3"/>
  <c r="C31" i="3"/>
  <c r="B31" i="3"/>
  <c r="A31" i="3"/>
  <c r="C30" i="3"/>
  <c r="B30" i="3"/>
  <c r="A30" i="3"/>
  <c r="J32" i="3"/>
  <c r="D32" i="3" s="1"/>
  <c r="J31" i="3"/>
  <c r="D31" i="3" s="1"/>
  <c r="J30" i="3"/>
  <c r="E30" i="3" s="1"/>
  <c r="J35" i="3"/>
  <c r="J33" i="3"/>
  <c r="J26" i="3"/>
  <c r="J17" i="3"/>
  <c r="J23" i="3"/>
  <c r="J7" i="3"/>
  <c r="J8" i="3"/>
  <c r="J37" i="3"/>
  <c r="J14" i="3"/>
  <c r="J27" i="3"/>
  <c r="J22" i="3"/>
  <c r="J24" i="3"/>
  <c r="J21" i="3"/>
  <c r="J29" i="3"/>
  <c r="J25" i="3"/>
  <c r="J4" i="3"/>
  <c r="J28" i="3"/>
  <c r="J18" i="3"/>
  <c r="J11" i="3"/>
  <c r="J16" i="3"/>
  <c r="J20" i="3"/>
  <c r="J34" i="3"/>
  <c r="J15" i="3"/>
  <c r="J19" i="3"/>
  <c r="J12" i="3"/>
  <c r="J9" i="3"/>
  <c r="J10" i="3"/>
  <c r="J13" i="3"/>
  <c r="J5" i="3"/>
  <c r="J6" i="3"/>
  <c r="J3" i="3"/>
  <c r="R119" i="1"/>
  <c r="R118" i="1"/>
  <c r="R117" i="1"/>
  <c r="R112" i="1"/>
  <c r="R111" i="1"/>
  <c r="R110" i="1"/>
  <c r="R108" i="1"/>
  <c r="R107" i="1"/>
  <c r="R106" i="1"/>
  <c r="R104" i="1"/>
  <c r="R103" i="1"/>
  <c r="R101" i="1"/>
  <c r="R99" i="1"/>
  <c r="R98" i="1"/>
  <c r="R97" i="1"/>
  <c r="R96" i="1"/>
  <c r="R94" i="1"/>
  <c r="R93" i="1"/>
  <c r="R92" i="1"/>
  <c r="R91" i="1"/>
  <c r="R90" i="1"/>
  <c r="R88" i="1"/>
  <c r="R87" i="1"/>
  <c r="R86" i="1"/>
  <c r="J51" i="2"/>
  <c r="J38" i="2"/>
  <c r="J58" i="2"/>
  <c r="J35" i="2"/>
  <c r="J46" i="2"/>
  <c r="J40" i="2"/>
  <c r="J60" i="2"/>
  <c r="J30" i="2"/>
  <c r="J41" i="2"/>
  <c r="J47" i="2"/>
  <c r="J56" i="2"/>
  <c r="J81" i="2"/>
  <c r="J57" i="2"/>
  <c r="J61" i="2"/>
  <c r="J80" i="2"/>
  <c r="J39" i="2"/>
  <c r="J50" i="2"/>
  <c r="J28" i="2"/>
  <c r="J63" i="2"/>
  <c r="J78" i="2"/>
  <c r="J77" i="2"/>
  <c r="J31" i="2"/>
  <c r="J54" i="2"/>
  <c r="J53" i="2"/>
  <c r="J73" i="2"/>
  <c r="J72" i="2"/>
  <c r="J21" i="2"/>
  <c r="J52" i="2"/>
  <c r="J16" i="2"/>
  <c r="J70" i="2"/>
  <c r="J25" i="2"/>
  <c r="J69" i="2"/>
  <c r="J12" i="2"/>
  <c r="J13" i="2"/>
  <c r="J34" i="2"/>
  <c r="J29" i="2"/>
  <c r="J37" i="2"/>
  <c r="J42" i="2"/>
  <c r="J19" i="2"/>
  <c r="J49" i="2"/>
  <c r="J6" i="2"/>
  <c r="J5" i="2"/>
  <c r="J48" i="2"/>
  <c r="J66" i="2"/>
  <c r="J3" i="2"/>
  <c r="J26" i="2"/>
  <c r="J32" i="2"/>
  <c r="J75" i="2"/>
  <c r="J64" i="2"/>
  <c r="J36" i="2"/>
  <c r="J24" i="2"/>
  <c r="J22" i="2"/>
  <c r="J23" i="2"/>
  <c r="J20" i="2"/>
  <c r="J43" i="2"/>
  <c r="J33" i="2"/>
  <c r="J17" i="2"/>
  <c r="J14" i="2"/>
  <c r="J15" i="2"/>
  <c r="J10" i="2"/>
  <c r="J55" i="2"/>
  <c r="J18" i="2"/>
  <c r="J11" i="2"/>
  <c r="J27" i="2"/>
  <c r="J9" i="2"/>
  <c r="J8" i="2"/>
  <c r="J4" i="2"/>
  <c r="J7" i="2"/>
  <c r="R77" i="1"/>
  <c r="R76" i="1"/>
  <c r="R75" i="1"/>
  <c r="R74" i="1"/>
  <c r="R72" i="1"/>
  <c r="R71" i="1"/>
  <c r="R69" i="1"/>
  <c r="R66" i="1"/>
  <c r="R65" i="1"/>
  <c r="R63" i="1"/>
  <c r="R61" i="1"/>
  <c r="R58" i="1"/>
  <c r="R55" i="1"/>
  <c r="R53" i="1"/>
  <c r="R49" i="1"/>
  <c r="R48" i="1"/>
  <c r="R47" i="1"/>
  <c r="R44" i="1"/>
  <c r="R43" i="1"/>
  <c r="R42" i="1"/>
  <c r="R40" i="1"/>
  <c r="R38" i="1"/>
  <c r="R37" i="1"/>
  <c r="R36" i="1"/>
  <c r="R35" i="1"/>
  <c r="R33" i="1"/>
  <c r="R32" i="1"/>
  <c r="R30" i="1"/>
  <c r="R29" i="1"/>
  <c r="R25" i="1"/>
  <c r="R21" i="1"/>
  <c r="R20" i="1"/>
  <c r="R19" i="1"/>
  <c r="R18" i="1"/>
  <c r="R17" i="1"/>
  <c r="R14" i="1"/>
  <c r="R13" i="1"/>
  <c r="R12" i="1"/>
  <c r="R11" i="1"/>
  <c r="R9" i="1"/>
  <c r="R8" i="1"/>
  <c r="R7" i="1"/>
  <c r="R6" i="1"/>
  <c r="R5" i="1"/>
  <c r="R4" i="1"/>
  <c r="R3" i="1"/>
  <c r="R26" i="1"/>
  <c r="E12" i="4" l="1"/>
  <c r="E71" i="6"/>
  <c r="E61" i="6"/>
  <c r="D70" i="6"/>
  <c r="D18" i="4"/>
  <c r="E77" i="6"/>
  <c r="E45" i="2"/>
  <c r="E59" i="2"/>
  <c r="D75" i="6"/>
  <c r="E18" i="4"/>
  <c r="D71" i="6"/>
  <c r="E75" i="6"/>
  <c r="D32" i="5"/>
  <c r="D34" i="5"/>
  <c r="D35" i="5"/>
  <c r="E17" i="4"/>
  <c r="E76" i="6"/>
  <c r="D31" i="5"/>
  <c r="D33" i="5"/>
  <c r="D24" i="5"/>
  <c r="D41" i="5"/>
  <c r="E74" i="6"/>
  <c r="E78" i="6"/>
  <c r="E32" i="5"/>
  <c r="E34" i="5"/>
  <c r="E35" i="5"/>
  <c r="D77" i="6"/>
  <c r="E67" i="6"/>
  <c r="D72" i="6"/>
  <c r="D74" i="6"/>
  <c r="E72" i="6"/>
  <c r="D67" i="6"/>
  <c r="D61" i="6"/>
  <c r="D76" i="6"/>
  <c r="D12" i="4"/>
  <c r="E19" i="4"/>
  <c r="D17" i="4"/>
  <c r="D19" i="4"/>
  <c r="D62" i="2"/>
  <c r="E44" i="2"/>
  <c r="D82" i="2"/>
  <c r="E65" i="2"/>
  <c r="D44" i="2"/>
  <c r="E67" i="2"/>
  <c r="E32" i="3"/>
  <c r="E31" i="3"/>
  <c r="E62" i="2"/>
  <c r="D30" i="3"/>
  <c r="D67" i="2"/>
  <c r="E82" i="2"/>
  <c r="D65" i="2"/>
  <c r="D45" i="2"/>
  <c r="D59" i="2"/>
  <c r="I49" i="5"/>
  <c r="I28" i="5"/>
  <c r="I47" i="5"/>
  <c r="I46" i="5"/>
  <c r="I14" i="5"/>
  <c r="I43" i="5"/>
  <c r="I20" i="5"/>
  <c r="I21" i="5"/>
  <c r="I38" i="5"/>
  <c r="I11" i="5"/>
  <c r="I29" i="5"/>
  <c r="I27" i="5"/>
  <c r="I48" i="5"/>
  <c r="I25" i="5"/>
  <c r="I10" i="5"/>
  <c r="I12" i="5"/>
  <c r="I52" i="5"/>
  <c r="I16" i="5"/>
  <c r="I8" i="5"/>
  <c r="I51" i="5"/>
  <c r="I23" i="5"/>
  <c r="I17" i="5"/>
  <c r="I22" i="5"/>
  <c r="I5" i="5"/>
  <c r="I15" i="5"/>
  <c r="I42" i="5"/>
  <c r="I40" i="5"/>
  <c r="I18" i="5"/>
  <c r="I37" i="5"/>
  <c r="I4" i="5"/>
  <c r="H53" i="5"/>
  <c r="C53" i="5"/>
  <c r="B53" i="5"/>
  <c r="A53" i="5"/>
  <c r="H30" i="5"/>
  <c r="C30" i="5"/>
  <c r="B30" i="5"/>
  <c r="A30" i="5"/>
  <c r="H26" i="5"/>
  <c r="C26" i="5"/>
  <c r="B26" i="5"/>
  <c r="A26" i="5"/>
  <c r="H45" i="5"/>
  <c r="C45" i="5"/>
  <c r="B45" i="5"/>
  <c r="A45" i="5"/>
  <c r="H39" i="5"/>
  <c r="C39" i="5"/>
  <c r="B39" i="5"/>
  <c r="A39" i="5"/>
  <c r="I100" i="6" l="1"/>
  <c r="H100" i="6"/>
  <c r="C100" i="6"/>
  <c r="B100" i="6"/>
  <c r="A100" i="6"/>
  <c r="I93" i="6"/>
  <c r="H93" i="6"/>
  <c r="C93" i="6"/>
  <c r="B93" i="6"/>
  <c r="A93" i="6"/>
  <c r="I60" i="6"/>
  <c r="H60" i="6"/>
  <c r="C60" i="6"/>
  <c r="B60" i="6"/>
  <c r="A60" i="6"/>
  <c r="H26" i="6"/>
  <c r="C26" i="6"/>
  <c r="B26" i="6"/>
  <c r="A26" i="6"/>
  <c r="H54" i="6"/>
  <c r="C54" i="6"/>
  <c r="B54" i="6"/>
  <c r="A54" i="6"/>
  <c r="H33" i="6"/>
  <c r="C33" i="6"/>
  <c r="B33" i="6"/>
  <c r="A33" i="6"/>
  <c r="H15" i="6"/>
  <c r="C15" i="6"/>
  <c r="B15" i="6"/>
  <c r="A15" i="6"/>
  <c r="I69" i="6"/>
  <c r="I49" i="6"/>
  <c r="I55" i="6"/>
  <c r="I83" i="6"/>
  <c r="I30" i="6"/>
  <c r="I18" i="6"/>
  <c r="I99" i="6"/>
  <c r="I94" i="6"/>
  <c r="I91" i="6"/>
  <c r="I59" i="6"/>
  <c r="I41" i="6"/>
  <c r="I87" i="6"/>
  <c r="I62" i="6"/>
  <c r="I42" i="6"/>
  <c r="I66" i="6"/>
  <c r="I56" i="6"/>
  <c r="I65" i="6"/>
  <c r="I28" i="6"/>
  <c r="I48" i="6"/>
  <c r="I52" i="6"/>
  <c r="I53" i="6"/>
  <c r="I64" i="6"/>
  <c r="I47" i="6"/>
  <c r="I44" i="6"/>
  <c r="I34" i="6"/>
  <c r="I50" i="6"/>
  <c r="I22" i="6"/>
  <c r="I88" i="6"/>
  <c r="I86" i="6"/>
  <c r="I27" i="6"/>
  <c r="I85" i="6"/>
  <c r="I43" i="6"/>
  <c r="I58" i="6"/>
  <c r="I84" i="6"/>
  <c r="I82" i="6"/>
  <c r="I19" i="6"/>
  <c r="I80" i="6"/>
  <c r="I32" i="6"/>
  <c r="I17" i="6"/>
  <c r="I51" i="6"/>
  <c r="I35" i="6"/>
  <c r="I13" i="6"/>
  <c r="I4" i="6"/>
  <c r="I14" i="6"/>
  <c r="I98" i="6"/>
  <c r="I97" i="6"/>
  <c r="I96" i="6"/>
  <c r="I95" i="6"/>
  <c r="I68" i="6"/>
  <c r="I37" i="6"/>
  <c r="I21" i="6"/>
  <c r="I29" i="6"/>
  <c r="I90" i="6"/>
  <c r="I89" i="6"/>
  <c r="I81" i="6"/>
  <c r="I10" i="6"/>
  <c r="I79" i="6"/>
  <c r="I5" i="6"/>
  <c r="I57" i="6"/>
  <c r="I73" i="6"/>
  <c r="O287" i="1"/>
  <c r="O286" i="1"/>
  <c r="O285" i="1"/>
  <c r="O284" i="1"/>
  <c r="I26" i="6" s="1"/>
  <c r="O283" i="1"/>
  <c r="I54" i="6" s="1"/>
  <c r="E54" i="6" s="1"/>
  <c r="O282" i="1"/>
  <c r="I33" i="6" s="1"/>
  <c r="O281" i="1"/>
  <c r="I15" i="6" s="1"/>
  <c r="O280" i="1"/>
  <c r="I46" i="6" s="1"/>
  <c r="O279" i="1"/>
  <c r="O278" i="1"/>
  <c r="O274" i="1"/>
  <c r="I63" i="6" s="1"/>
  <c r="O271" i="1"/>
  <c r="I25" i="6" s="1"/>
  <c r="O265" i="1"/>
  <c r="O264" i="1"/>
  <c r="I36" i="6" s="1"/>
  <c r="O263" i="1"/>
  <c r="I31" i="6" s="1"/>
  <c r="O262" i="1"/>
  <c r="I38" i="6" s="1"/>
  <c r="O257" i="1"/>
  <c r="O250" i="1"/>
  <c r="O240" i="1"/>
  <c r="I11" i="6" s="1"/>
  <c r="O238" i="1"/>
  <c r="I8" i="6" s="1"/>
  <c r="O229" i="1"/>
  <c r="O224" i="1"/>
  <c r="I20" i="6" s="1"/>
  <c r="O223" i="1"/>
  <c r="I24" i="6" s="1"/>
  <c r="O220" i="1"/>
  <c r="I23" i="6" s="1"/>
  <c r="O219" i="1"/>
  <c r="O215" i="1"/>
  <c r="I45" i="6" s="1"/>
  <c r="O214" i="1"/>
  <c r="I39" i="6" s="1"/>
  <c r="O213" i="1"/>
  <c r="I16" i="6" s="1"/>
  <c r="O212" i="1"/>
  <c r="I9" i="6" s="1"/>
  <c r="O211" i="1"/>
  <c r="I12" i="6" s="1"/>
  <c r="O210" i="1"/>
  <c r="I7" i="6" s="1"/>
  <c r="O209" i="1"/>
  <c r="I6" i="6" s="1"/>
  <c r="O207" i="1"/>
  <c r="O205" i="1"/>
  <c r="O204" i="1"/>
  <c r="I40" i="6" s="1"/>
  <c r="O202" i="1"/>
  <c r="I3" i="6" s="1"/>
  <c r="O188" i="1"/>
  <c r="I53" i="5" s="1"/>
  <c r="O187" i="1"/>
  <c r="I30" i="5" s="1"/>
  <c r="E30" i="5" s="1"/>
  <c r="O186" i="1"/>
  <c r="I26" i="5" s="1"/>
  <c r="O185" i="1"/>
  <c r="I45" i="5" s="1"/>
  <c r="E45" i="5" s="1"/>
  <c r="O184" i="1"/>
  <c r="I39" i="5" s="1"/>
  <c r="O183" i="1"/>
  <c r="I19" i="5" s="1"/>
  <c r="O182" i="1"/>
  <c r="I13" i="5" s="1"/>
  <c r="O171" i="1"/>
  <c r="I9" i="5" s="1"/>
  <c r="O167" i="1"/>
  <c r="I3" i="5" s="1"/>
  <c r="O160" i="1"/>
  <c r="I36" i="5" s="1"/>
  <c r="O153" i="1"/>
  <c r="I7" i="5" s="1"/>
  <c r="O152" i="1"/>
  <c r="I6" i="5" s="1"/>
  <c r="I15" i="4"/>
  <c r="I14" i="4"/>
  <c r="I7" i="4"/>
  <c r="I6" i="4"/>
  <c r="I11" i="4"/>
  <c r="I20" i="4"/>
  <c r="I10" i="4"/>
  <c r="I8" i="4"/>
  <c r="I16" i="4"/>
  <c r="O138" i="1"/>
  <c r="I13" i="4" s="1"/>
  <c r="O137" i="1"/>
  <c r="O135" i="1"/>
  <c r="O134" i="1"/>
  <c r="I3" i="4" s="1"/>
  <c r="O129" i="1"/>
  <c r="I9" i="4" s="1"/>
  <c r="O128" i="1"/>
  <c r="O127" i="1"/>
  <c r="I5" i="4" s="1"/>
  <c r="O125" i="1"/>
  <c r="I4" i="4" s="1"/>
  <c r="O116" i="1"/>
  <c r="I35" i="3" s="1"/>
  <c r="O115" i="1"/>
  <c r="I33" i="3" s="1"/>
  <c r="O114" i="1"/>
  <c r="O113" i="1"/>
  <c r="O111" i="1"/>
  <c r="I7" i="3" s="1"/>
  <c r="O108" i="1"/>
  <c r="O105" i="1"/>
  <c r="I24" i="3" s="1"/>
  <c r="O96" i="1"/>
  <c r="I20" i="3" s="1"/>
  <c r="O93" i="1"/>
  <c r="O91" i="1"/>
  <c r="I9" i="3" s="1"/>
  <c r="O90" i="1"/>
  <c r="I10" i="3" s="1"/>
  <c r="O89" i="1"/>
  <c r="I13" i="3" s="1"/>
  <c r="O88" i="1"/>
  <c r="I5" i="3" s="1"/>
  <c r="O87" i="1"/>
  <c r="I6" i="3" s="1"/>
  <c r="I26" i="3"/>
  <c r="I17" i="3"/>
  <c r="I23" i="3"/>
  <c r="I8" i="3"/>
  <c r="I37" i="3"/>
  <c r="I14" i="3"/>
  <c r="I27" i="3"/>
  <c r="I22" i="3"/>
  <c r="I21" i="3"/>
  <c r="I29" i="3"/>
  <c r="I25" i="3"/>
  <c r="I4" i="3"/>
  <c r="I28" i="3"/>
  <c r="I18" i="3"/>
  <c r="I11" i="3"/>
  <c r="I16" i="3"/>
  <c r="I34" i="3"/>
  <c r="I15" i="3"/>
  <c r="I19" i="3"/>
  <c r="I12" i="3"/>
  <c r="I3" i="3"/>
  <c r="H35" i="3"/>
  <c r="C35" i="3"/>
  <c r="B35" i="3"/>
  <c r="A35" i="3"/>
  <c r="H33" i="3"/>
  <c r="C33" i="3"/>
  <c r="B33" i="3"/>
  <c r="A33" i="3"/>
  <c r="H26" i="3"/>
  <c r="C26" i="3"/>
  <c r="B26" i="3"/>
  <c r="A26" i="3"/>
  <c r="H17" i="3"/>
  <c r="C17" i="3"/>
  <c r="B17" i="3"/>
  <c r="A17" i="3"/>
  <c r="H51" i="2"/>
  <c r="C51" i="2"/>
  <c r="B51" i="2"/>
  <c r="A51" i="2"/>
  <c r="H38" i="2"/>
  <c r="C38" i="2"/>
  <c r="B38" i="2"/>
  <c r="A38" i="2"/>
  <c r="H58" i="2"/>
  <c r="C58" i="2"/>
  <c r="B58" i="2"/>
  <c r="A58" i="2"/>
  <c r="H35" i="2"/>
  <c r="C35" i="2"/>
  <c r="B35" i="2"/>
  <c r="A35" i="2"/>
  <c r="I40" i="2"/>
  <c r="I60" i="2"/>
  <c r="I30" i="2"/>
  <c r="I47" i="2"/>
  <c r="I56" i="2"/>
  <c r="I81" i="2"/>
  <c r="I57" i="2"/>
  <c r="I61" i="2"/>
  <c r="I80" i="2"/>
  <c r="I39" i="2"/>
  <c r="I28" i="2"/>
  <c r="I63" i="2"/>
  <c r="I78" i="2"/>
  <c r="I77" i="2"/>
  <c r="I31" i="2"/>
  <c r="I54" i="2"/>
  <c r="I53" i="2"/>
  <c r="I73" i="2"/>
  <c r="I72" i="2"/>
  <c r="I21" i="2"/>
  <c r="I52" i="2"/>
  <c r="I70" i="2"/>
  <c r="I69" i="2"/>
  <c r="I12" i="2"/>
  <c r="I13" i="2"/>
  <c r="I34" i="2"/>
  <c r="I29" i="2"/>
  <c r="I37" i="2"/>
  <c r="I42" i="2"/>
  <c r="I19" i="2"/>
  <c r="I49" i="2"/>
  <c r="I6" i="2"/>
  <c r="I5" i="2"/>
  <c r="I48" i="2"/>
  <c r="I66" i="2"/>
  <c r="I3" i="2"/>
  <c r="I26" i="2"/>
  <c r="I32" i="2"/>
  <c r="I75" i="2"/>
  <c r="I64" i="2"/>
  <c r="I22" i="2"/>
  <c r="I23" i="2"/>
  <c r="I43" i="2"/>
  <c r="I33" i="2"/>
  <c r="I14" i="2"/>
  <c r="I15" i="2"/>
  <c r="I10" i="2"/>
  <c r="I55" i="2"/>
  <c r="I11" i="2"/>
  <c r="I27" i="2"/>
  <c r="I8" i="2"/>
  <c r="I4" i="2"/>
  <c r="I7" i="2"/>
  <c r="O70" i="1"/>
  <c r="I51" i="2" s="1"/>
  <c r="O69" i="1"/>
  <c r="I38" i="2" s="1"/>
  <c r="O68" i="1"/>
  <c r="I58" i="2" s="1"/>
  <c r="O67" i="1"/>
  <c r="I35" i="2" s="1"/>
  <c r="O66" i="1"/>
  <c r="I46" i="2" s="1"/>
  <c r="O64" i="1"/>
  <c r="O63" i="1"/>
  <c r="O62" i="1"/>
  <c r="I41" i="2" s="1"/>
  <c r="O61" i="1"/>
  <c r="O60" i="1"/>
  <c r="O55" i="1"/>
  <c r="O54" i="1"/>
  <c r="I50" i="2" s="1"/>
  <c r="O53" i="1"/>
  <c r="O44" i="1"/>
  <c r="O42" i="1"/>
  <c r="I16" i="2" s="1"/>
  <c r="O40" i="1"/>
  <c r="I25" i="2" s="1"/>
  <c r="O25" i="1"/>
  <c r="O24" i="1"/>
  <c r="O21" i="1"/>
  <c r="I36" i="2" s="1"/>
  <c r="O20" i="1"/>
  <c r="I24" i="2" s="1"/>
  <c r="O19" i="1"/>
  <c r="O17" i="1"/>
  <c r="I20" i="2" s="1"/>
  <c r="O15" i="1"/>
  <c r="O14" i="1"/>
  <c r="I17" i="2" s="1"/>
  <c r="O13" i="1"/>
  <c r="O12" i="1"/>
  <c r="O11" i="1"/>
  <c r="O9" i="1"/>
  <c r="I18" i="2" s="1"/>
  <c r="O6" i="1"/>
  <c r="I9" i="2" s="1"/>
  <c r="O4" i="1"/>
  <c r="O3" i="1"/>
  <c r="E26" i="6" l="1"/>
  <c r="D35" i="3"/>
  <c r="E93" i="6"/>
  <c r="D26" i="3"/>
  <c r="E60" i="6"/>
  <c r="D17" i="3"/>
  <c r="D26" i="6"/>
  <c r="D30" i="5"/>
  <c r="E58" i="2"/>
  <c r="D15" i="6"/>
  <c r="D45" i="5"/>
  <c r="E26" i="5"/>
  <c r="D26" i="5"/>
  <c r="E33" i="6"/>
  <c r="E100" i="6"/>
  <c r="E26" i="3"/>
  <c r="E33" i="3"/>
  <c r="D39" i="5"/>
  <c r="E39" i="5"/>
  <c r="D53" i="5"/>
  <c r="E53" i="5"/>
  <c r="E15" i="6"/>
  <c r="D60" i="6"/>
  <c r="D54" i="6"/>
  <c r="D100" i="6"/>
  <c r="D33" i="6"/>
  <c r="D93" i="6"/>
  <c r="E17" i="3"/>
  <c r="E35" i="3"/>
  <c r="D33" i="3"/>
  <c r="D58" i="2"/>
  <c r="E38" i="2"/>
  <c r="D35" i="2"/>
  <c r="D38" i="2"/>
  <c r="E51" i="2"/>
  <c r="E35" i="2"/>
  <c r="D51" i="2"/>
  <c r="H46" i="6"/>
  <c r="D46" i="6" s="1"/>
  <c r="H49" i="6"/>
  <c r="D49" i="6" s="1"/>
  <c r="H55" i="6"/>
  <c r="D55" i="6" s="1"/>
  <c r="H83" i="6"/>
  <c r="E83" i="6" s="1"/>
  <c r="H63" i="6"/>
  <c r="E63" i="6" s="1"/>
  <c r="H18" i="6"/>
  <c r="D18" i="6" s="1"/>
  <c r="H99" i="6"/>
  <c r="D99" i="6" s="1"/>
  <c r="H94" i="6"/>
  <c r="D94" i="6" s="1"/>
  <c r="H91" i="6"/>
  <c r="D91" i="6" s="1"/>
  <c r="H59" i="6"/>
  <c r="E59" i="6" s="1"/>
  <c r="H87" i="6"/>
  <c r="E87" i="6" s="1"/>
  <c r="H62" i="6"/>
  <c r="D62" i="6" s="1"/>
  <c r="H36" i="6"/>
  <c r="D36" i="6" s="1"/>
  <c r="H38" i="6"/>
  <c r="D38" i="6" s="1"/>
  <c r="H42" i="6"/>
  <c r="H66" i="6"/>
  <c r="H65" i="6"/>
  <c r="H48" i="6"/>
  <c r="H64" i="6"/>
  <c r="H47" i="6"/>
  <c r="H44" i="6"/>
  <c r="H22" i="6"/>
  <c r="H88" i="6"/>
  <c r="H86" i="6"/>
  <c r="H27" i="6"/>
  <c r="H85" i="6"/>
  <c r="H58" i="6"/>
  <c r="H84" i="6"/>
  <c r="H11" i="6"/>
  <c r="H82" i="6"/>
  <c r="H19" i="6"/>
  <c r="H80" i="6"/>
  <c r="H51" i="6"/>
  <c r="H14" i="6"/>
  <c r="H98" i="6"/>
  <c r="H97" i="6"/>
  <c r="H96" i="6"/>
  <c r="H95" i="6"/>
  <c r="H20" i="6"/>
  <c r="H68" i="6"/>
  <c r="H37" i="6"/>
  <c r="H23" i="6"/>
  <c r="H29" i="6"/>
  <c r="H90" i="6"/>
  <c r="H89" i="6"/>
  <c r="H45" i="6"/>
  <c r="H9" i="6"/>
  <c r="H81" i="6"/>
  <c r="H10" i="6"/>
  <c r="H79" i="6"/>
  <c r="H5" i="6"/>
  <c r="H40" i="6"/>
  <c r="H73" i="6"/>
  <c r="C46" i="6"/>
  <c r="B46" i="6"/>
  <c r="A46" i="6"/>
  <c r="C69" i="6"/>
  <c r="B69" i="6"/>
  <c r="A69" i="6"/>
  <c r="C49" i="6"/>
  <c r="B49" i="6"/>
  <c r="A49" i="6"/>
  <c r="C55" i="6"/>
  <c r="B55" i="6"/>
  <c r="A55" i="6"/>
  <c r="C83" i="6"/>
  <c r="B83" i="6"/>
  <c r="A83" i="6"/>
  <c r="C30" i="6"/>
  <c r="B30" i="6"/>
  <c r="A30" i="6"/>
  <c r="C63" i="6"/>
  <c r="B63" i="6"/>
  <c r="A63" i="6"/>
  <c r="C18" i="6"/>
  <c r="B18" i="6"/>
  <c r="A18" i="6"/>
  <c r="C99" i="6"/>
  <c r="B99" i="6"/>
  <c r="A99" i="6"/>
  <c r="C25" i="6"/>
  <c r="B25" i="6"/>
  <c r="A25" i="6"/>
  <c r="C94" i="6"/>
  <c r="B94" i="6"/>
  <c r="A94" i="6"/>
  <c r="C91" i="6"/>
  <c r="B91" i="6"/>
  <c r="A91" i="6"/>
  <c r="C59" i="6"/>
  <c r="B59" i="6"/>
  <c r="A59" i="6"/>
  <c r="C41" i="6"/>
  <c r="B41" i="6"/>
  <c r="A41" i="6"/>
  <c r="C87" i="6"/>
  <c r="B87" i="6"/>
  <c r="A87" i="6"/>
  <c r="C62" i="6"/>
  <c r="B62" i="6"/>
  <c r="A62" i="6"/>
  <c r="C36" i="6"/>
  <c r="B36" i="6"/>
  <c r="A36" i="6"/>
  <c r="C31" i="6"/>
  <c r="B31" i="6"/>
  <c r="A31" i="6"/>
  <c r="C38" i="6"/>
  <c r="B38" i="6"/>
  <c r="A38" i="6"/>
  <c r="L280" i="1"/>
  <c r="L279" i="1"/>
  <c r="H69" i="6" s="1"/>
  <c r="E69" i="6" s="1"/>
  <c r="L278" i="1"/>
  <c r="L277" i="1"/>
  <c r="L276" i="1"/>
  <c r="L275" i="1"/>
  <c r="H30" i="6" s="1"/>
  <c r="D30" i="6" s="1"/>
  <c r="L274" i="1"/>
  <c r="L273" i="1"/>
  <c r="L272" i="1"/>
  <c r="L271" i="1"/>
  <c r="H25" i="6" s="1"/>
  <c r="E25" i="6" s="1"/>
  <c r="L270" i="1"/>
  <c r="L269" i="1"/>
  <c r="L268" i="1"/>
  <c r="L267" i="1"/>
  <c r="H41" i="6" s="1"/>
  <c r="D41" i="6" s="1"/>
  <c r="L266" i="1"/>
  <c r="L265" i="1"/>
  <c r="L264" i="1"/>
  <c r="L263" i="1"/>
  <c r="H31" i="6" s="1"/>
  <c r="E31" i="6" s="1"/>
  <c r="L262" i="1"/>
  <c r="L261" i="1"/>
  <c r="L259" i="1"/>
  <c r="H56" i="6" s="1"/>
  <c r="L257" i="1"/>
  <c r="H28" i="6" s="1"/>
  <c r="L255" i="1"/>
  <c r="H52" i="6" s="1"/>
  <c r="L254" i="1"/>
  <c r="H53" i="6" s="1"/>
  <c r="L250" i="1"/>
  <c r="H34" i="6" s="1"/>
  <c r="L249" i="1"/>
  <c r="H50" i="6" s="1"/>
  <c r="L245" i="1"/>
  <c r="L243" i="1"/>
  <c r="H43" i="6" s="1"/>
  <c r="L240" i="1"/>
  <c r="L238" i="1"/>
  <c r="H8" i="6" s="1"/>
  <c r="L237" i="1"/>
  <c r="L235" i="1"/>
  <c r="H32" i="6" s="1"/>
  <c r="L234" i="1"/>
  <c r="H17" i="6" s="1"/>
  <c r="L232" i="1"/>
  <c r="H35" i="6" s="1"/>
  <c r="L231" i="1"/>
  <c r="H13" i="6" s="1"/>
  <c r="L230" i="1"/>
  <c r="H4" i="6" s="1"/>
  <c r="L224" i="1"/>
  <c r="L223" i="1"/>
  <c r="H24" i="6" s="1"/>
  <c r="L221" i="1"/>
  <c r="L219" i="1"/>
  <c r="H21" i="6" s="1"/>
  <c r="L214" i="1"/>
  <c r="H39" i="6" s="1"/>
  <c r="L213" i="1"/>
  <c r="H16" i="6" s="1"/>
  <c r="L212" i="1"/>
  <c r="L211" i="1"/>
  <c r="H12" i="6" s="1"/>
  <c r="L210" i="1"/>
  <c r="H7" i="6" s="1"/>
  <c r="L209" i="1"/>
  <c r="H6" i="6" s="1"/>
  <c r="L205" i="1"/>
  <c r="L204" i="1"/>
  <c r="L203" i="1"/>
  <c r="H57" i="6" s="1"/>
  <c r="L202" i="1"/>
  <c r="H3" i="6" s="1"/>
  <c r="H11" i="5"/>
  <c r="H29" i="5"/>
  <c r="H27" i="5"/>
  <c r="H48" i="5"/>
  <c r="H3" i="5"/>
  <c r="H25" i="5"/>
  <c r="H10" i="5"/>
  <c r="H12" i="5"/>
  <c r="H52" i="5"/>
  <c r="H16" i="5"/>
  <c r="H8" i="5"/>
  <c r="H36" i="5"/>
  <c r="H51" i="5"/>
  <c r="H23" i="5"/>
  <c r="H17" i="5"/>
  <c r="H22" i="5"/>
  <c r="H15" i="5"/>
  <c r="H7" i="5"/>
  <c r="H6" i="5"/>
  <c r="H42" i="5"/>
  <c r="H40" i="5"/>
  <c r="H18" i="5"/>
  <c r="H37" i="5"/>
  <c r="C19" i="5"/>
  <c r="B19" i="5"/>
  <c r="A19" i="5"/>
  <c r="C13" i="5"/>
  <c r="B13" i="5"/>
  <c r="A13" i="5"/>
  <c r="C49" i="5"/>
  <c r="B49" i="5"/>
  <c r="A49" i="5"/>
  <c r="C28" i="5"/>
  <c r="B28" i="5"/>
  <c r="A28" i="5"/>
  <c r="C47" i="5"/>
  <c r="B47" i="5"/>
  <c r="A47" i="5"/>
  <c r="C46" i="5"/>
  <c r="B46" i="5"/>
  <c r="A46" i="5"/>
  <c r="C14" i="5"/>
  <c r="B14" i="5"/>
  <c r="A14" i="5"/>
  <c r="C43" i="5"/>
  <c r="B43" i="5"/>
  <c r="A43" i="5"/>
  <c r="C20" i="5"/>
  <c r="B20" i="5"/>
  <c r="A20" i="5"/>
  <c r="C21" i="5"/>
  <c r="B21" i="5"/>
  <c r="A21" i="5"/>
  <c r="C38" i="5"/>
  <c r="B38" i="5"/>
  <c r="A38" i="5"/>
  <c r="H4" i="5"/>
  <c r="L183" i="1"/>
  <c r="H19" i="5" s="1"/>
  <c r="L182" i="1"/>
  <c r="H13" i="5" s="1"/>
  <c r="D13" i="5" s="1"/>
  <c r="L181" i="1"/>
  <c r="H49" i="5" s="1"/>
  <c r="E49" i="5" s="1"/>
  <c r="L180" i="1"/>
  <c r="H28" i="5" s="1"/>
  <c r="D28" i="5" s="1"/>
  <c r="L179" i="1"/>
  <c r="H47" i="5" s="1"/>
  <c r="E47" i="5" s="1"/>
  <c r="L178" i="1"/>
  <c r="H46" i="5" s="1"/>
  <c r="D46" i="5" s="1"/>
  <c r="L177" i="1"/>
  <c r="H14" i="5" s="1"/>
  <c r="E14" i="5" s="1"/>
  <c r="L176" i="1"/>
  <c r="H43" i="5" s="1"/>
  <c r="D43" i="5" s="1"/>
  <c r="L175" i="1"/>
  <c r="H20" i="5" s="1"/>
  <c r="E20" i="5" s="1"/>
  <c r="L174" i="1"/>
  <c r="H21" i="5" s="1"/>
  <c r="L173" i="1"/>
  <c r="H38" i="5" s="1"/>
  <c r="D38" i="5" s="1"/>
  <c r="L171" i="1"/>
  <c r="H9" i="5" s="1"/>
  <c r="L155" i="1"/>
  <c r="H5" i="5" s="1"/>
  <c r="L153" i="1"/>
  <c r="L147" i="1"/>
  <c r="L138" i="1"/>
  <c r="H13" i="4" s="1"/>
  <c r="D13" i="4" s="1"/>
  <c r="L137" i="1"/>
  <c r="H15" i="4" s="1"/>
  <c r="L136" i="1"/>
  <c r="L135" i="1"/>
  <c r="H7" i="4" s="1"/>
  <c r="L134" i="1"/>
  <c r="H3" i="4" s="1"/>
  <c r="D3" i="4" s="1"/>
  <c r="L132" i="1"/>
  <c r="H11" i="4" s="1"/>
  <c r="L129" i="1"/>
  <c r="H9" i="4" s="1"/>
  <c r="L127" i="1"/>
  <c r="H5" i="4" s="1"/>
  <c r="L125" i="1"/>
  <c r="H4" i="4" s="1"/>
  <c r="H14" i="4"/>
  <c r="E14" i="4" s="1"/>
  <c r="H6" i="4"/>
  <c r="H20" i="4"/>
  <c r="H10" i="4"/>
  <c r="H8" i="4"/>
  <c r="H16" i="4"/>
  <c r="C13" i="4"/>
  <c r="B13" i="4"/>
  <c r="A13" i="4"/>
  <c r="C15" i="4"/>
  <c r="B15" i="4"/>
  <c r="A15" i="4"/>
  <c r="C14" i="4"/>
  <c r="B14" i="4"/>
  <c r="A14" i="4"/>
  <c r="C7" i="4"/>
  <c r="B7" i="4"/>
  <c r="A7" i="4"/>
  <c r="C3" i="4"/>
  <c r="B3" i="4"/>
  <c r="A3" i="4"/>
  <c r="H37" i="3"/>
  <c r="H14" i="3"/>
  <c r="H27" i="3"/>
  <c r="H22" i="3"/>
  <c r="H21" i="3"/>
  <c r="H29" i="3"/>
  <c r="H25" i="3"/>
  <c r="H28" i="3"/>
  <c r="H18" i="3"/>
  <c r="H11" i="3"/>
  <c r="H16" i="3"/>
  <c r="H34" i="3"/>
  <c r="H15" i="3"/>
  <c r="H19" i="3"/>
  <c r="C23" i="3"/>
  <c r="B23" i="3"/>
  <c r="A23" i="3"/>
  <c r="C7" i="3"/>
  <c r="B7" i="3"/>
  <c r="A7" i="3"/>
  <c r="C8" i="3"/>
  <c r="B8" i="3"/>
  <c r="A8" i="3"/>
  <c r="L112" i="1"/>
  <c r="H23" i="3" s="1"/>
  <c r="E23" i="3" s="1"/>
  <c r="L111" i="1"/>
  <c r="H7" i="3" s="1"/>
  <c r="E7" i="3" s="1"/>
  <c r="L110" i="1"/>
  <c r="H8" i="3" s="1"/>
  <c r="D8" i="3" s="1"/>
  <c r="L108" i="1"/>
  <c r="L107" i="1"/>
  <c r="L106" i="1"/>
  <c r="L105" i="1"/>
  <c r="H24" i="3" s="1"/>
  <c r="L104" i="1"/>
  <c r="L101" i="1"/>
  <c r="H4" i="3" s="1"/>
  <c r="L98" i="1"/>
  <c r="L96" i="1"/>
  <c r="H20" i="3" s="1"/>
  <c r="L94" i="1"/>
  <c r="L92" i="1"/>
  <c r="H12" i="3" s="1"/>
  <c r="L91" i="1"/>
  <c r="H9" i="3" s="1"/>
  <c r="L90" i="1"/>
  <c r="H10" i="3" s="1"/>
  <c r="L89" i="1"/>
  <c r="H13" i="3" s="1"/>
  <c r="L88" i="1"/>
  <c r="H5" i="3" s="1"/>
  <c r="L87" i="1"/>
  <c r="H6" i="3" s="1"/>
  <c r="L86" i="1"/>
  <c r="H3" i="3" s="1"/>
  <c r="H30" i="2"/>
  <c r="D30" i="2" s="1"/>
  <c r="H47" i="2"/>
  <c r="H81" i="2"/>
  <c r="H61" i="2"/>
  <c r="H80" i="2"/>
  <c r="H39" i="2"/>
  <c r="H50" i="2"/>
  <c r="H28" i="2"/>
  <c r="H63" i="2"/>
  <c r="H78" i="2"/>
  <c r="H77" i="2"/>
  <c r="H54" i="2"/>
  <c r="H53" i="2"/>
  <c r="H73" i="2"/>
  <c r="H72" i="2"/>
  <c r="H52" i="2"/>
  <c r="H70" i="2"/>
  <c r="H25" i="2"/>
  <c r="H69" i="2"/>
  <c r="H29" i="2"/>
  <c r="H42" i="2"/>
  <c r="H19" i="2"/>
  <c r="H49" i="2"/>
  <c r="H48" i="2"/>
  <c r="H66" i="2"/>
  <c r="H26" i="2"/>
  <c r="H32" i="2"/>
  <c r="H75" i="2"/>
  <c r="H64" i="2"/>
  <c r="H36" i="2"/>
  <c r="H24" i="2"/>
  <c r="H22" i="2"/>
  <c r="H20" i="2"/>
  <c r="H43" i="2"/>
  <c r="H33" i="2"/>
  <c r="H15" i="2"/>
  <c r="H10" i="2"/>
  <c r="H11" i="2"/>
  <c r="H27" i="2"/>
  <c r="H7" i="2"/>
  <c r="C46" i="2"/>
  <c r="B46" i="2"/>
  <c r="A46" i="2"/>
  <c r="C40" i="2"/>
  <c r="B40" i="2"/>
  <c r="A40" i="2"/>
  <c r="C60" i="2"/>
  <c r="B60" i="2"/>
  <c r="A60" i="2"/>
  <c r="C30" i="2"/>
  <c r="B30" i="2"/>
  <c r="A30" i="2"/>
  <c r="L66" i="1"/>
  <c r="H46" i="2" s="1"/>
  <c r="L65" i="1"/>
  <c r="H40" i="2" s="1"/>
  <c r="D40" i="2" s="1"/>
  <c r="L64" i="1"/>
  <c r="H60" i="2" s="1"/>
  <c r="E60" i="2" s="1"/>
  <c r="L63" i="1"/>
  <c r="L62" i="1"/>
  <c r="H41" i="2" s="1"/>
  <c r="L60" i="1"/>
  <c r="H56" i="2" s="1"/>
  <c r="H57" i="2"/>
  <c r="L53" i="1"/>
  <c r="L49" i="1"/>
  <c r="H31" i="2" s="1"/>
  <c r="L44" i="1"/>
  <c r="H21" i="2" s="1"/>
  <c r="L42" i="1"/>
  <c r="H16" i="2" s="1"/>
  <c r="L40" i="1"/>
  <c r="L38" i="1"/>
  <c r="H12" i="2" s="1"/>
  <c r="L37" i="1"/>
  <c r="H13" i="2" s="1"/>
  <c r="L36" i="1"/>
  <c r="H34" i="2" s="1"/>
  <c r="L34" i="1"/>
  <c r="H37" i="2" s="1"/>
  <c r="L32" i="1"/>
  <c r="L30" i="1"/>
  <c r="H6" i="2" s="1"/>
  <c r="L29" i="1"/>
  <c r="H5" i="2" s="1"/>
  <c r="L26" i="1"/>
  <c r="H3" i="2" s="1"/>
  <c r="L24" i="1"/>
  <c r="L19" i="1"/>
  <c r="L18" i="1"/>
  <c r="H23" i="2" s="1"/>
  <c r="L17" i="1"/>
  <c r="L15" i="1"/>
  <c r="L14" i="1"/>
  <c r="H17" i="2" s="1"/>
  <c r="L13" i="1"/>
  <c r="H14" i="2" s="1"/>
  <c r="L12" i="1"/>
  <c r="L11" i="1"/>
  <c r="L10" i="1"/>
  <c r="H55" i="2" s="1"/>
  <c r="L9" i="1"/>
  <c r="H18" i="2" s="1"/>
  <c r="L8" i="1"/>
  <c r="L6" i="1"/>
  <c r="H9" i="2" s="1"/>
  <c r="L5" i="1"/>
  <c r="H8" i="2" s="1"/>
  <c r="L4" i="1"/>
  <c r="H4" i="2" s="1"/>
  <c r="L3" i="1"/>
  <c r="E46" i="6" l="1"/>
  <c r="D21" i="5"/>
  <c r="E21" i="5"/>
  <c r="D46" i="2"/>
  <c r="E46" i="2"/>
  <c r="D19" i="5"/>
  <c r="E19" i="5"/>
  <c r="E91" i="6"/>
  <c r="D83" i="6"/>
  <c r="E38" i="6"/>
  <c r="E49" i="6"/>
  <c r="E30" i="2"/>
  <c r="D14" i="5"/>
  <c r="E36" i="6"/>
  <c r="D63" i="6"/>
  <c r="D49" i="5"/>
  <c r="E13" i="5"/>
  <c r="E41" i="6"/>
  <c r="E30" i="6"/>
  <c r="E55" i="6"/>
  <c r="D69" i="6"/>
  <c r="D31" i="6"/>
  <c r="D25" i="6"/>
  <c r="E38" i="5"/>
  <c r="D20" i="5"/>
  <c r="D47" i="5"/>
  <c r="D87" i="6"/>
  <c r="D59" i="6"/>
  <c r="E94" i="6"/>
  <c r="E99" i="6"/>
  <c r="E18" i="6"/>
  <c r="E62" i="6"/>
  <c r="E46" i="5"/>
  <c r="E28" i="5"/>
  <c r="E43" i="5"/>
  <c r="E40" i="2"/>
  <c r="D14" i="4"/>
  <c r="D60" i="2"/>
  <c r="E13" i="4"/>
  <c r="E3" i="4"/>
  <c r="E8" i="3"/>
  <c r="D7" i="3"/>
  <c r="D23" i="3"/>
  <c r="E7" i="4"/>
  <c r="D7" i="4"/>
  <c r="E15" i="4"/>
  <c r="D15" i="4"/>
  <c r="G65" i="6"/>
  <c r="G53" i="6"/>
  <c r="G34" i="6"/>
  <c r="G86" i="6"/>
  <c r="G58" i="6"/>
  <c r="G8" i="6"/>
  <c r="G17" i="6"/>
  <c r="G4" i="6"/>
  <c r="G98" i="6"/>
  <c r="G97" i="6"/>
  <c r="G96" i="6"/>
  <c r="G95" i="6"/>
  <c r="G20" i="6"/>
  <c r="G37" i="6"/>
  <c r="G23" i="6"/>
  <c r="G21" i="6"/>
  <c r="G29" i="6"/>
  <c r="G90" i="6"/>
  <c r="G89" i="6"/>
  <c r="G45" i="6"/>
  <c r="G39" i="6"/>
  <c r="G7" i="6"/>
  <c r="G81" i="6"/>
  <c r="G79" i="6"/>
  <c r="G40" i="6"/>
  <c r="G57" i="6"/>
  <c r="G3" i="6"/>
  <c r="G73" i="6"/>
  <c r="F42" i="6"/>
  <c r="C42" i="6"/>
  <c r="B42" i="6"/>
  <c r="A42" i="6"/>
  <c r="F66" i="6"/>
  <c r="C66" i="6"/>
  <c r="B66" i="6"/>
  <c r="A66" i="6"/>
  <c r="F56" i="6"/>
  <c r="C56" i="6"/>
  <c r="B56" i="6"/>
  <c r="A56" i="6"/>
  <c r="F65" i="6"/>
  <c r="C65" i="6"/>
  <c r="B65" i="6"/>
  <c r="A65" i="6"/>
  <c r="F28" i="6"/>
  <c r="C28" i="6"/>
  <c r="B28" i="6"/>
  <c r="A28" i="6"/>
  <c r="F48" i="6"/>
  <c r="C48" i="6"/>
  <c r="B48" i="6"/>
  <c r="A48" i="6"/>
  <c r="F52" i="6"/>
  <c r="C52" i="6"/>
  <c r="B52" i="6"/>
  <c r="A52" i="6"/>
  <c r="F53" i="6"/>
  <c r="C53" i="6"/>
  <c r="B53" i="6"/>
  <c r="A53" i="6"/>
  <c r="F64" i="6"/>
  <c r="C64" i="6"/>
  <c r="B64" i="6"/>
  <c r="A64" i="6"/>
  <c r="F47" i="6"/>
  <c r="C47" i="6"/>
  <c r="B47" i="6"/>
  <c r="A47" i="6"/>
  <c r="F44" i="6"/>
  <c r="C44" i="6"/>
  <c r="B44" i="6"/>
  <c r="A44" i="6"/>
  <c r="F34" i="6"/>
  <c r="C34" i="6"/>
  <c r="B34" i="6"/>
  <c r="A34" i="6"/>
  <c r="F50" i="6"/>
  <c r="C50" i="6"/>
  <c r="B50" i="6"/>
  <c r="A50" i="6"/>
  <c r="F22" i="6"/>
  <c r="C22" i="6"/>
  <c r="B22" i="6"/>
  <c r="A22" i="6"/>
  <c r="F88" i="6"/>
  <c r="C88" i="6"/>
  <c r="B88" i="6"/>
  <c r="A88" i="6"/>
  <c r="F86" i="6"/>
  <c r="C86" i="6"/>
  <c r="B86" i="6"/>
  <c r="A86" i="6"/>
  <c r="F27" i="6"/>
  <c r="C27" i="6"/>
  <c r="B27" i="6"/>
  <c r="A27" i="6"/>
  <c r="F85" i="6"/>
  <c r="C85" i="6"/>
  <c r="B85" i="6"/>
  <c r="A85" i="6"/>
  <c r="F43" i="6"/>
  <c r="C43" i="6"/>
  <c r="B43" i="6"/>
  <c r="A43" i="6"/>
  <c r="F58" i="6"/>
  <c r="C58" i="6"/>
  <c r="B58" i="6"/>
  <c r="A58" i="6"/>
  <c r="F84" i="6"/>
  <c r="C84" i="6"/>
  <c r="B84" i="6"/>
  <c r="A84" i="6"/>
  <c r="F11" i="6"/>
  <c r="C11" i="6"/>
  <c r="B11" i="6"/>
  <c r="A11" i="6"/>
  <c r="F82" i="6"/>
  <c r="C82" i="6"/>
  <c r="B82" i="6"/>
  <c r="A82" i="6"/>
  <c r="F8" i="6"/>
  <c r="C8" i="6"/>
  <c r="B8" i="6"/>
  <c r="A8" i="6"/>
  <c r="F19" i="6"/>
  <c r="C19" i="6"/>
  <c r="B19" i="6"/>
  <c r="A19" i="6"/>
  <c r="F80" i="6"/>
  <c r="C80" i="6"/>
  <c r="B80" i="6"/>
  <c r="A80" i="6"/>
  <c r="F32" i="6"/>
  <c r="C32" i="6"/>
  <c r="B32" i="6"/>
  <c r="A32" i="6"/>
  <c r="F17" i="6"/>
  <c r="C17" i="6"/>
  <c r="B17" i="6"/>
  <c r="A17" i="6"/>
  <c r="F51" i="6"/>
  <c r="C51" i="6"/>
  <c r="B51" i="6"/>
  <c r="A51" i="6"/>
  <c r="F35" i="6"/>
  <c r="C35" i="6"/>
  <c r="B35" i="6"/>
  <c r="A35" i="6"/>
  <c r="F13" i="6"/>
  <c r="C13" i="6"/>
  <c r="B13" i="6"/>
  <c r="A13" i="6"/>
  <c r="F4" i="6"/>
  <c r="C4" i="6"/>
  <c r="B4" i="6"/>
  <c r="A4" i="6"/>
  <c r="F14" i="6"/>
  <c r="C14" i="6"/>
  <c r="B14" i="6"/>
  <c r="A14" i="6"/>
  <c r="I261" i="1"/>
  <c r="G42" i="6" s="1"/>
  <c r="I260" i="1"/>
  <c r="G66" i="6" s="1"/>
  <c r="I259" i="1"/>
  <c r="G56" i="6" s="1"/>
  <c r="I258" i="1"/>
  <c r="I257" i="1"/>
  <c r="G28" i="6" s="1"/>
  <c r="I256" i="1"/>
  <c r="G48" i="6" s="1"/>
  <c r="I255" i="1"/>
  <c r="G52" i="6" s="1"/>
  <c r="I254" i="1"/>
  <c r="I253" i="1"/>
  <c r="G64" i="6" s="1"/>
  <c r="I252" i="1"/>
  <c r="G47" i="6" s="1"/>
  <c r="I251" i="1"/>
  <c r="G44" i="6" s="1"/>
  <c r="I250" i="1"/>
  <c r="I249" i="1"/>
  <c r="G50" i="6" s="1"/>
  <c r="I248" i="1"/>
  <c r="G22" i="6" s="1"/>
  <c r="I247" i="1"/>
  <c r="G88" i="6" s="1"/>
  <c r="I246" i="1"/>
  <c r="I245" i="1"/>
  <c r="G27" i="6" s="1"/>
  <c r="I244" i="1"/>
  <c r="G85" i="6" s="1"/>
  <c r="I243" i="1"/>
  <c r="G43" i="6" s="1"/>
  <c r="I242" i="1"/>
  <c r="I241" i="1"/>
  <c r="G84" i="6" s="1"/>
  <c r="I240" i="1"/>
  <c r="G11" i="6" s="1"/>
  <c r="I239" i="1"/>
  <c r="G82" i="6" s="1"/>
  <c r="I238" i="1"/>
  <c r="I237" i="1"/>
  <c r="G19" i="6" s="1"/>
  <c r="I236" i="1"/>
  <c r="G80" i="6" s="1"/>
  <c r="I235" i="1"/>
  <c r="G32" i="6" s="1"/>
  <c r="I234" i="1"/>
  <c r="I233" i="1"/>
  <c r="G51" i="6" s="1"/>
  <c r="I232" i="1"/>
  <c r="G35" i="6" s="1"/>
  <c r="I231" i="1"/>
  <c r="G13" i="6" s="1"/>
  <c r="I230" i="1"/>
  <c r="I229" i="1"/>
  <c r="G14" i="6" s="1"/>
  <c r="I223" i="1"/>
  <c r="G24" i="6" s="1"/>
  <c r="I222" i="1"/>
  <c r="G68" i="6" s="1"/>
  <c r="I219" i="1"/>
  <c r="I213" i="1"/>
  <c r="G16" i="6" s="1"/>
  <c r="I212" i="1"/>
  <c r="G9" i="6" s="1"/>
  <c r="I211" i="1"/>
  <c r="G12" i="6" s="1"/>
  <c r="I210" i="1"/>
  <c r="I209" i="1"/>
  <c r="G6" i="6" s="1"/>
  <c r="I207" i="1"/>
  <c r="G10" i="6" s="1"/>
  <c r="I205" i="1"/>
  <c r="G5" i="6" s="1"/>
  <c r="I202" i="1"/>
  <c r="G9" i="5"/>
  <c r="G29" i="5"/>
  <c r="G3" i="5"/>
  <c r="G25" i="5"/>
  <c r="G36" i="5"/>
  <c r="G51" i="5"/>
  <c r="G23" i="5"/>
  <c r="G22" i="5"/>
  <c r="G5" i="5"/>
  <c r="G42" i="5"/>
  <c r="G40" i="5"/>
  <c r="G18" i="5"/>
  <c r="G37" i="5"/>
  <c r="G4" i="5"/>
  <c r="F11" i="5"/>
  <c r="C11" i="5"/>
  <c r="B11" i="5"/>
  <c r="A11" i="5"/>
  <c r="F9" i="5"/>
  <c r="C9" i="5"/>
  <c r="B9" i="5"/>
  <c r="A9" i="5"/>
  <c r="F29" i="5"/>
  <c r="C29" i="5"/>
  <c r="B29" i="5"/>
  <c r="A29" i="5"/>
  <c r="F27" i="5"/>
  <c r="C27" i="5"/>
  <c r="B27" i="5"/>
  <c r="A27" i="5"/>
  <c r="F48" i="5"/>
  <c r="C48" i="5"/>
  <c r="B48" i="5"/>
  <c r="A48" i="5"/>
  <c r="F3" i="5"/>
  <c r="C3" i="5"/>
  <c r="B3" i="5"/>
  <c r="A3" i="5"/>
  <c r="F25" i="5"/>
  <c r="C25" i="5"/>
  <c r="B25" i="5"/>
  <c r="A25" i="5"/>
  <c r="F10" i="5"/>
  <c r="C10" i="5"/>
  <c r="B10" i="5"/>
  <c r="A10" i="5"/>
  <c r="F12" i="5"/>
  <c r="C12" i="5"/>
  <c r="B12" i="5"/>
  <c r="A12" i="5"/>
  <c r="F52" i="5"/>
  <c r="C52" i="5"/>
  <c r="B52" i="5"/>
  <c r="A52" i="5"/>
  <c r="F16" i="5"/>
  <c r="C16" i="5"/>
  <c r="B16" i="5"/>
  <c r="A16" i="5"/>
  <c r="F8" i="5"/>
  <c r="C8" i="5"/>
  <c r="B8" i="5"/>
  <c r="A8" i="5"/>
  <c r="I172" i="1"/>
  <c r="G11" i="5" s="1"/>
  <c r="I171" i="1"/>
  <c r="I170" i="1"/>
  <c r="I169" i="1"/>
  <c r="G27" i="5" s="1"/>
  <c r="I168" i="1"/>
  <c r="G48" i="5" s="1"/>
  <c r="I167" i="1"/>
  <c r="I166" i="1"/>
  <c r="I165" i="1"/>
  <c r="G10" i="5" s="1"/>
  <c r="I164" i="1"/>
  <c r="G12" i="5" s="1"/>
  <c r="I158" i="1"/>
  <c r="I155" i="1"/>
  <c r="I153" i="1"/>
  <c r="G7" i="5" s="1"/>
  <c r="G20" i="4"/>
  <c r="G10" i="4"/>
  <c r="G9" i="4"/>
  <c r="G5" i="4"/>
  <c r="G16" i="4"/>
  <c r="F6" i="4"/>
  <c r="C6" i="4"/>
  <c r="B6" i="4"/>
  <c r="A6" i="4"/>
  <c r="F11" i="4"/>
  <c r="C11" i="4"/>
  <c r="B11" i="4"/>
  <c r="A11" i="4"/>
  <c r="I133" i="1"/>
  <c r="G6" i="4" s="1"/>
  <c r="I132" i="1"/>
  <c r="G11" i="4" s="1"/>
  <c r="I128" i="1"/>
  <c r="G8" i="4" s="1"/>
  <c r="I127" i="1"/>
  <c r="I125" i="1"/>
  <c r="G4" i="4" s="1"/>
  <c r="I163" i="1"/>
  <c r="G52" i="5" s="1"/>
  <c r="I162" i="1"/>
  <c r="G16" i="5" s="1"/>
  <c r="I161" i="1"/>
  <c r="G8" i="5" s="1"/>
  <c r="I157" i="1"/>
  <c r="G17" i="5" s="1"/>
  <c r="I154" i="1"/>
  <c r="G15" i="5" s="1"/>
  <c r="I152" i="1"/>
  <c r="G6" i="5" s="1"/>
  <c r="G27" i="3"/>
  <c r="G18" i="3"/>
  <c r="G34" i="3"/>
  <c r="G12" i="3"/>
  <c r="G9" i="3"/>
  <c r="G10" i="3"/>
  <c r="G6" i="3"/>
  <c r="G3" i="3"/>
  <c r="F37" i="3"/>
  <c r="C37" i="3"/>
  <c r="B37" i="3"/>
  <c r="A37" i="3"/>
  <c r="F14" i="3"/>
  <c r="C14" i="3"/>
  <c r="B14" i="3"/>
  <c r="A14" i="3"/>
  <c r="F27" i="3"/>
  <c r="C27" i="3"/>
  <c r="B27" i="3"/>
  <c r="A27" i="3"/>
  <c r="F22" i="3"/>
  <c r="C22" i="3"/>
  <c r="B22" i="3"/>
  <c r="A22" i="3"/>
  <c r="F24" i="3"/>
  <c r="C24" i="3"/>
  <c r="B24" i="3"/>
  <c r="A24" i="3"/>
  <c r="F21" i="3"/>
  <c r="C21" i="3"/>
  <c r="B21" i="3"/>
  <c r="A21" i="3"/>
  <c r="F29" i="3"/>
  <c r="C29" i="3"/>
  <c r="B29" i="3"/>
  <c r="A29" i="3"/>
  <c r="F25" i="3"/>
  <c r="C25" i="3"/>
  <c r="B25" i="3"/>
  <c r="A25" i="3"/>
  <c r="F4" i="3"/>
  <c r="C4" i="3"/>
  <c r="B4" i="3"/>
  <c r="A4" i="3"/>
  <c r="F28" i="3"/>
  <c r="C28" i="3"/>
  <c r="B28" i="3"/>
  <c r="A28" i="3"/>
  <c r="F18" i="3"/>
  <c r="C18" i="3"/>
  <c r="B18" i="3"/>
  <c r="A18" i="3"/>
  <c r="F11" i="3"/>
  <c r="C11" i="3"/>
  <c r="B11" i="3"/>
  <c r="A11" i="3"/>
  <c r="F16" i="3"/>
  <c r="C16" i="3"/>
  <c r="B16" i="3"/>
  <c r="A16" i="3"/>
  <c r="I109" i="1"/>
  <c r="G37" i="3" s="1"/>
  <c r="I108" i="1"/>
  <c r="G14" i="3" s="1"/>
  <c r="I107" i="1"/>
  <c r="I106" i="1"/>
  <c r="G22" i="3" s="1"/>
  <c r="I105" i="1"/>
  <c r="G24" i="3" s="1"/>
  <c r="I104" i="1"/>
  <c r="G21" i="3" s="1"/>
  <c r="I103" i="1"/>
  <c r="G29" i="3" s="1"/>
  <c r="I102" i="1"/>
  <c r="G25" i="3" s="1"/>
  <c r="I101" i="1"/>
  <c r="G4" i="3" s="1"/>
  <c r="I100" i="1"/>
  <c r="G28" i="3" s="1"/>
  <c r="I99" i="1"/>
  <c r="I98" i="1"/>
  <c r="G11" i="3" s="1"/>
  <c r="I97" i="1"/>
  <c r="G16" i="3" s="1"/>
  <c r="I96" i="1"/>
  <c r="G20" i="3" s="1"/>
  <c r="I94" i="1"/>
  <c r="G15" i="3" s="1"/>
  <c r="I93" i="1"/>
  <c r="G19" i="3" s="1"/>
  <c r="I91" i="1"/>
  <c r="I90" i="1"/>
  <c r="I89" i="1"/>
  <c r="G13" i="3" s="1"/>
  <c r="I88" i="1"/>
  <c r="G5" i="3" s="1"/>
  <c r="I87" i="1"/>
  <c r="I86" i="1"/>
  <c r="G26" i="2"/>
  <c r="G75" i="2"/>
  <c r="G64" i="2"/>
  <c r="G36" i="2"/>
  <c r="G20" i="2"/>
  <c r="G14" i="2"/>
  <c r="G55" i="2"/>
  <c r="G18" i="2"/>
  <c r="G27" i="2"/>
  <c r="G9" i="2"/>
  <c r="G8" i="2"/>
  <c r="F41" i="2"/>
  <c r="C41" i="2"/>
  <c r="B41" i="2"/>
  <c r="A41" i="2"/>
  <c r="F47" i="2"/>
  <c r="C47" i="2"/>
  <c r="B47" i="2"/>
  <c r="A47" i="2"/>
  <c r="F56" i="2"/>
  <c r="C56" i="2"/>
  <c r="B56" i="2"/>
  <c r="A56" i="2"/>
  <c r="F81" i="2"/>
  <c r="C81" i="2"/>
  <c r="B81" i="2"/>
  <c r="A81" i="2"/>
  <c r="F57" i="2"/>
  <c r="C57" i="2"/>
  <c r="B57" i="2"/>
  <c r="A57" i="2"/>
  <c r="F61" i="2"/>
  <c r="C61" i="2"/>
  <c r="B61" i="2"/>
  <c r="A61" i="2"/>
  <c r="F80" i="2"/>
  <c r="C80" i="2"/>
  <c r="B80" i="2"/>
  <c r="A80" i="2"/>
  <c r="F39" i="2"/>
  <c r="C39" i="2"/>
  <c r="B39" i="2"/>
  <c r="A39" i="2"/>
  <c r="F50" i="2"/>
  <c r="C50" i="2"/>
  <c r="B50" i="2"/>
  <c r="A50" i="2"/>
  <c r="F28" i="2"/>
  <c r="C28" i="2"/>
  <c r="B28" i="2"/>
  <c r="A28" i="2"/>
  <c r="F63" i="2"/>
  <c r="C63" i="2"/>
  <c r="B63" i="2"/>
  <c r="A63" i="2"/>
  <c r="F78" i="2"/>
  <c r="C78" i="2"/>
  <c r="B78" i="2"/>
  <c r="A78" i="2"/>
  <c r="F77" i="2"/>
  <c r="C77" i="2"/>
  <c r="B77" i="2"/>
  <c r="A77" i="2"/>
  <c r="F31" i="2"/>
  <c r="C31" i="2"/>
  <c r="B31" i="2"/>
  <c r="A31" i="2"/>
  <c r="F54" i="2"/>
  <c r="C54" i="2"/>
  <c r="B54" i="2"/>
  <c r="A54" i="2"/>
  <c r="F53" i="2"/>
  <c r="C53" i="2"/>
  <c r="B53" i="2"/>
  <c r="A53" i="2"/>
  <c r="F73" i="2"/>
  <c r="C73" i="2"/>
  <c r="B73" i="2"/>
  <c r="A73" i="2"/>
  <c r="F72" i="2"/>
  <c r="C72" i="2"/>
  <c r="B72" i="2"/>
  <c r="A72" i="2"/>
  <c r="F21" i="2"/>
  <c r="C21" i="2"/>
  <c r="B21" i="2"/>
  <c r="A21" i="2"/>
  <c r="F52" i="2"/>
  <c r="C52" i="2"/>
  <c r="B52" i="2"/>
  <c r="A52" i="2"/>
  <c r="F16" i="2"/>
  <c r="C16" i="2"/>
  <c r="B16" i="2"/>
  <c r="A16" i="2"/>
  <c r="F70" i="2"/>
  <c r="C70" i="2"/>
  <c r="B70" i="2"/>
  <c r="A70" i="2"/>
  <c r="F25" i="2"/>
  <c r="C25" i="2"/>
  <c r="B25" i="2"/>
  <c r="A25" i="2"/>
  <c r="F69" i="2"/>
  <c r="C69" i="2"/>
  <c r="B69" i="2"/>
  <c r="A69" i="2"/>
  <c r="F12" i="2"/>
  <c r="C12" i="2"/>
  <c r="B12" i="2"/>
  <c r="A12" i="2"/>
  <c r="F13" i="2"/>
  <c r="C13" i="2"/>
  <c r="B13" i="2"/>
  <c r="A13" i="2"/>
  <c r="F34" i="2"/>
  <c r="C34" i="2"/>
  <c r="B34" i="2"/>
  <c r="A34" i="2"/>
  <c r="F29" i="2"/>
  <c r="C29" i="2"/>
  <c r="B29" i="2"/>
  <c r="A29" i="2"/>
  <c r="F37" i="2"/>
  <c r="C37" i="2"/>
  <c r="B37" i="2"/>
  <c r="A37" i="2"/>
  <c r="F42" i="2"/>
  <c r="C42" i="2"/>
  <c r="B42" i="2"/>
  <c r="A42" i="2"/>
  <c r="F19" i="2"/>
  <c r="C19" i="2"/>
  <c r="B19" i="2"/>
  <c r="A19" i="2"/>
  <c r="F49" i="2"/>
  <c r="C49" i="2"/>
  <c r="B49" i="2"/>
  <c r="A49" i="2"/>
  <c r="F6" i="2"/>
  <c r="C6" i="2"/>
  <c r="B6" i="2"/>
  <c r="A6" i="2"/>
  <c r="F5" i="2"/>
  <c r="C5" i="2"/>
  <c r="B5" i="2"/>
  <c r="A5" i="2"/>
  <c r="F48" i="2"/>
  <c r="C48" i="2"/>
  <c r="B48" i="2"/>
  <c r="A48" i="2"/>
  <c r="F66" i="2"/>
  <c r="C66" i="2"/>
  <c r="B66" i="2"/>
  <c r="A66" i="2"/>
  <c r="F3" i="2"/>
  <c r="C3" i="2"/>
  <c r="B3" i="2"/>
  <c r="A3" i="2"/>
  <c r="I62" i="1"/>
  <c r="G41" i="2" s="1"/>
  <c r="I61" i="1"/>
  <c r="G47" i="2" s="1"/>
  <c r="I60" i="1"/>
  <c r="G56" i="2" s="1"/>
  <c r="I59" i="1"/>
  <c r="G81" i="2" s="1"/>
  <c r="I58" i="1"/>
  <c r="G57" i="2" s="1"/>
  <c r="I57" i="1"/>
  <c r="G61" i="2" s="1"/>
  <c r="I56" i="1"/>
  <c r="G80" i="2" s="1"/>
  <c r="I55" i="1"/>
  <c r="G39" i="2" s="1"/>
  <c r="I54" i="1"/>
  <c r="G50" i="2" s="1"/>
  <c r="I53" i="1"/>
  <c r="G28" i="2" s="1"/>
  <c r="I52" i="1"/>
  <c r="G63" i="2" s="1"/>
  <c r="I51" i="1"/>
  <c r="G78" i="2" s="1"/>
  <c r="I50" i="1"/>
  <c r="G77" i="2" s="1"/>
  <c r="I49" i="1"/>
  <c r="G31" i="2" s="1"/>
  <c r="I48" i="1"/>
  <c r="G54" i="2" s="1"/>
  <c r="I47" i="1"/>
  <c r="G53" i="2" s="1"/>
  <c r="I46" i="1"/>
  <c r="G73" i="2" s="1"/>
  <c r="I45" i="1"/>
  <c r="G72" i="2" s="1"/>
  <c r="I44" i="1"/>
  <c r="G21" i="2" s="1"/>
  <c r="I43" i="1"/>
  <c r="G52" i="2" s="1"/>
  <c r="I42" i="1"/>
  <c r="G16" i="2" s="1"/>
  <c r="I41" i="1"/>
  <c r="G70" i="2" s="1"/>
  <c r="I40" i="1"/>
  <c r="G25" i="2" s="1"/>
  <c r="I39" i="1"/>
  <c r="G69" i="2" s="1"/>
  <c r="I38" i="1"/>
  <c r="G12" i="2" s="1"/>
  <c r="I37" i="1"/>
  <c r="G13" i="2" s="1"/>
  <c r="I36" i="1"/>
  <c r="G34" i="2" s="1"/>
  <c r="I35" i="1"/>
  <c r="G29" i="2" s="1"/>
  <c r="I34" i="1"/>
  <c r="G37" i="2" s="1"/>
  <c r="I33" i="1"/>
  <c r="G42" i="2" s="1"/>
  <c r="I32" i="1"/>
  <c r="G19" i="2" s="1"/>
  <c r="I31" i="1"/>
  <c r="G49" i="2" s="1"/>
  <c r="I30" i="1"/>
  <c r="G6" i="2" s="1"/>
  <c r="I29" i="1"/>
  <c r="G5" i="2" s="1"/>
  <c r="I28" i="1"/>
  <c r="G48" i="2" s="1"/>
  <c r="I27" i="1"/>
  <c r="G66" i="2" s="1"/>
  <c r="I26" i="1"/>
  <c r="G3" i="2" s="1"/>
  <c r="I24" i="1"/>
  <c r="G32" i="2" s="1"/>
  <c r="I22" i="1"/>
  <c r="I20" i="1"/>
  <c r="G24" i="2" s="1"/>
  <c r="I19" i="1"/>
  <c r="G22" i="2" s="1"/>
  <c r="I18" i="1"/>
  <c r="G23" i="2" s="1"/>
  <c r="I17" i="1"/>
  <c r="I16" i="1"/>
  <c r="G43" i="2" s="1"/>
  <c r="I15" i="1"/>
  <c r="G33" i="2" s="1"/>
  <c r="I14" i="1"/>
  <c r="G17" i="2" s="1"/>
  <c r="I13" i="1"/>
  <c r="I12" i="1"/>
  <c r="G15" i="2" s="1"/>
  <c r="I11" i="1"/>
  <c r="G10" i="2" s="1"/>
  <c r="I8" i="1"/>
  <c r="G11" i="2" s="1"/>
  <c r="I6" i="1"/>
  <c r="I5" i="1"/>
  <c r="I4" i="1"/>
  <c r="G4" i="2" s="1"/>
  <c r="I3" i="1"/>
  <c r="G7" i="2" s="1"/>
  <c r="E73" i="2" l="1"/>
  <c r="D41" i="2"/>
  <c r="E37" i="3"/>
  <c r="D18" i="3"/>
  <c r="D29" i="3"/>
  <c r="D27" i="3"/>
  <c r="E14" i="6"/>
  <c r="E51" i="6"/>
  <c r="E19" i="6"/>
  <c r="E84" i="6"/>
  <c r="E27" i="6"/>
  <c r="E50" i="6"/>
  <c r="E64" i="6"/>
  <c r="E28" i="6"/>
  <c r="E42" i="6"/>
  <c r="D6" i="2"/>
  <c r="D37" i="2"/>
  <c r="E12" i="2"/>
  <c r="D16" i="2"/>
  <c r="D21" i="3"/>
  <c r="D35" i="6"/>
  <c r="D11" i="6"/>
  <c r="D86" i="6"/>
  <c r="D22" i="6"/>
  <c r="D50" i="6"/>
  <c r="D27" i="5"/>
  <c r="E57" i="2"/>
  <c r="E41" i="2"/>
  <c r="D48" i="6"/>
  <c r="D28" i="6"/>
  <c r="D12" i="5"/>
  <c r="E48" i="5"/>
  <c r="D11" i="5"/>
  <c r="D3" i="2"/>
  <c r="E6" i="2"/>
  <c r="D53" i="6"/>
  <c r="D73" i="2"/>
  <c r="D77" i="2"/>
  <c r="E50" i="2"/>
  <c r="D61" i="2"/>
  <c r="D8" i="5"/>
  <c r="D4" i="6"/>
  <c r="D51" i="6"/>
  <c r="E3" i="2"/>
  <c r="D57" i="2"/>
  <c r="E16" i="3"/>
  <c r="D4" i="3"/>
  <c r="E24" i="3"/>
  <c r="D8" i="6"/>
  <c r="D84" i="6"/>
  <c r="D22" i="3"/>
  <c r="D28" i="2"/>
  <c r="D50" i="2"/>
  <c r="D14" i="3"/>
  <c r="D11" i="4"/>
  <c r="D10" i="5"/>
  <c r="D48" i="5"/>
  <c r="D14" i="6"/>
  <c r="D58" i="6"/>
  <c r="D85" i="6"/>
  <c r="D27" i="6"/>
  <c r="D65" i="6"/>
  <c r="D66" i="6"/>
  <c r="D42" i="6"/>
  <c r="D13" i="2"/>
  <c r="D70" i="2"/>
  <c r="E16" i="2"/>
  <c r="D28" i="3"/>
  <c r="D17" i="6"/>
  <c r="D80" i="6"/>
  <c r="D19" i="6"/>
  <c r="D34" i="6"/>
  <c r="D47" i="6"/>
  <c r="D64" i="6"/>
  <c r="E52" i="5"/>
  <c r="E3" i="5"/>
  <c r="E9" i="5"/>
  <c r="E17" i="6"/>
  <c r="E58" i="6"/>
  <c r="E34" i="6"/>
  <c r="E65" i="6"/>
  <c r="D12" i="2"/>
  <c r="D5" i="2"/>
  <c r="D31" i="2"/>
  <c r="E77" i="2"/>
  <c r="D47" i="2"/>
  <c r="D19" i="2"/>
  <c r="D25" i="2"/>
  <c r="D54" i="2"/>
  <c r="E80" i="2"/>
  <c r="D16" i="3"/>
  <c r="E27" i="3"/>
  <c r="E14" i="3"/>
  <c r="E8" i="5"/>
  <c r="E27" i="5"/>
  <c r="D13" i="6"/>
  <c r="D32" i="6"/>
  <c r="D82" i="6"/>
  <c r="D43" i="6"/>
  <c r="D88" i="6"/>
  <c r="D44" i="6"/>
  <c r="D52" i="6"/>
  <c r="D56" i="6"/>
  <c r="E4" i="6"/>
  <c r="E8" i="6"/>
  <c r="E86" i="6"/>
  <c r="E53" i="6"/>
  <c r="E35" i="6"/>
  <c r="E80" i="6"/>
  <c r="E11" i="6"/>
  <c r="E85" i="6"/>
  <c r="E22" i="6"/>
  <c r="E47" i="6"/>
  <c r="E48" i="6"/>
  <c r="E66" i="6"/>
  <c r="D42" i="2"/>
  <c r="E37" i="2"/>
  <c r="D72" i="2"/>
  <c r="E4" i="3"/>
  <c r="E11" i="3"/>
  <c r="E25" i="3"/>
  <c r="E12" i="5"/>
  <c r="E10" i="5"/>
  <c r="E11" i="5"/>
  <c r="D16" i="5"/>
  <c r="D25" i="5"/>
  <c r="D29" i="5"/>
  <c r="E13" i="6"/>
  <c r="E32" i="6"/>
  <c r="E82" i="6"/>
  <c r="E43" i="6"/>
  <c r="E88" i="6"/>
  <c r="E44" i="6"/>
  <c r="E52" i="6"/>
  <c r="E56" i="6"/>
  <c r="D52" i="5"/>
  <c r="D3" i="5"/>
  <c r="D9" i="5"/>
  <c r="E16" i="5"/>
  <c r="E25" i="5"/>
  <c r="E29" i="5"/>
  <c r="D81" i="2"/>
  <c r="D48" i="2"/>
  <c r="E11" i="4"/>
  <c r="D11" i="3"/>
  <c r="E29" i="3"/>
  <c r="E21" i="3"/>
  <c r="D37" i="3"/>
  <c r="E22" i="3"/>
  <c r="D66" i="2"/>
  <c r="D29" i="2"/>
  <c r="D52" i="2"/>
  <c r="D78" i="2"/>
  <c r="D34" i="2"/>
  <c r="D21" i="2"/>
  <c r="E63" i="2"/>
  <c r="E56" i="2"/>
  <c r="D25" i="3"/>
  <c r="D49" i="2"/>
  <c r="D69" i="2"/>
  <c r="D53" i="2"/>
  <c r="D39" i="2"/>
  <c r="E18" i="3"/>
  <c r="E28" i="3"/>
  <c r="D24" i="3"/>
  <c r="D6" i="4"/>
  <c r="E6" i="4"/>
  <c r="D63" i="2"/>
  <c r="D80" i="2"/>
  <c r="D56" i="2"/>
  <c r="E48" i="2"/>
  <c r="E19" i="2"/>
  <c r="E34" i="2"/>
  <c r="E25" i="2"/>
  <c r="E21" i="2"/>
  <c r="E54" i="2"/>
  <c r="E66" i="2"/>
  <c r="E5" i="2"/>
  <c r="E49" i="2"/>
  <c r="E42" i="2"/>
  <c r="E29" i="2"/>
  <c r="E13" i="2"/>
  <c r="E69" i="2"/>
  <c r="E70" i="2"/>
  <c r="E52" i="2"/>
  <c r="E72" i="2"/>
  <c r="E53" i="2"/>
  <c r="E31" i="2"/>
  <c r="E78" i="2"/>
  <c r="E28" i="2"/>
  <c r="E39" i="2"/>
  <c r="E61" i="2"/>
  <c r="E81" i="2"/>
  <c r="E47" i="2"/>
  <c r="C98" i="6"/>
  <c r="B98" i="6"/>
  <c r="A98" i="6"/>
  <c r="C97" i="6"/>
  <c r="B97" i="6"/>
  <c r="A97" i="6"/>
  <c r="C96" i="6"/>
  <c r="B96" i="6"/>
  <c r="A96" i="6"/>
  <c r="C95" i="6"/>
  <c r="B95" i="6"/>
  <c r="A95" i="6"/>
  <c r="C20" i="6"/>
  <c r="B20" i="6"/>
  <c r="A20" i="6"/>
  <c r="C24" i="6"/>
  <c r="B24" i="6"/>
  <c r="A24" i="6"/>
  <c r="C68" i="6"/>
  <c r="B68" i="6"/>
  <c r="A68" i="6"/>
  <c r="C37" i="6"/>
  <c r="B37" i="6"/>
  <c r="A37" i="6"/>
  <c r="C23" i="6"/>
  <c r="B23" i="6"/>
  <c r="A23" i="6"/>
  <c r="C21" i="6"/>
  <c r="B21" i="6"/>
  <c r="A21" i="6"/>
  <c r="C29" i="6"/>
  <c r="B29" i="6"/>
  <c r="A29" i="6"/>
  <c r="C90" i="6"/>
  <c r="B90" i="6"/>
  <c r="A90" i="6"/>
  <c r="C89" i="6"/>
  <c r="B89" i="6"/>
  <c r="A89" i="6"/>
  <c r="C45" i="6"/>
  <c r="B45" i="6"/>
  <c r="A45" i="6"/>
  <c r="C39" i="6"/>
  <c r="B39" i="6"/>
  <c r="A39" i="6"/>
  <c r="C16" i="6"/>
  <c r="B16" i="6"/>
  <c r="A16" i="6"/>
  <c r="C9" i="6"/>
  <c r="B9" i="6"/>
  <c r="A9" i="6"/>
  <c r="C12" i="6"/>
  <c r="B12" i="6"/>
  <c r="A12" i="6"/>
  <c r="C7" i="6"/>
  <c r="B7" i="6"/>
  <c r="A7" i="6"/>
  <c r="C6" i="6"/>
  <c r="B6" i="6"/>
  <c r="A6" i="6"/>
  <c r="C81" i="6"/>
  <c r="B81" i="6"/>
  <c r="A81" i="6"/>
  <c r="C10" i="6"/>
  <c r="B10" i="6"/>
  <c r="A10" i="6"/>
  <c r="F228" i="1"/>
  <c r="F98" i="6" s="1"/>
  <c r="E98" i="6" s="1"/>
  <c r="F227" i="1"/>
  <c r="F97" i="6" s="1"/>
  <c r="D97" i="6" s="1"/>
  <c r="F226" i="1"/>
  <c r="F96" i="6" s="1"/>
  <c r="E96" i="6" s="1"/>
  <c r="F225" i="1"/>
  <c r="F95" i="6" s="1"/>
  <c r="D95" i="6" s="1"/>
  <c r="F224" i="1"/>
  <c r="F20" i="6" s="1"/>
  <c r="E20" i="6" s="1"/>
  <c r="F223" i="1"/>
  <c r="F24" i="6" s="1"/>
  <c r="D24" i="6" s="1"/>
  <c r="F222" i="1"/>
  <c r="F68" i="6" s="1"/>
  <c r="E68" i="6" s="1"/>
  <c r="F221" i="1"/>
  <c r="F37" i="6" s="1"/>
  <c r="D37" i="6" s="1"/>
  <c r="F220" i="1"/>
  <c r="F23" i="6" s="1"/>
  <c r="E23" i="6" s="1"/>
  <c r="F219" i="1"/>
  <c r="F21" i="6" s="1"/>
  <c r="D21" i="6" s="1"/>
  <c r="F218" i="1"/>
  <c r="F29" i="6" s="1"/>
  <c r="E29" i="6" s="1"/>
  <c r="F217" i="1"/>
  <c r="F90" i="6" s="1"/>
  <c r="D90" i="6" s="1"/>
  <c r="F216" i="1"/>
  <c r="F89" i="6" s="1"/>
  <c r="E89" i="6" s="1"/>
  <c r="F215" i="1"/>
  <c r="F45" i="6" s="1"/>
  <c r="D45" i="6" s="1"/>
  <c r="F214" i="1"/>
  <c r="F39" i="6" s="1"/>
  <c r="E39" i="6" s="1"/>
  <c r="F213" i="1"/>
  <c r="F16" i="6" s="1"/>
  <c r="D16" i="6" s="1"/>
  <c r="F212" i="1"/>
  <c r="F9" i="6" s="1"/>
  <c r="E9" i="6" s="1"/>
  <c r="F211" i="1"/>
  <c r="F12" i="6" s="1"/>
  <c r="D12" i="6" s="1"/>
  <c r="F210" i="1"/>
  <c r="F7" i="6" s="1"/>
  <c r="E7" i="6" s="1"/>
  <c r="F209" i="1"/>
  <c r="F6" i="6" s="1"/>
  <c r="D6" i="6" s="1"/>
  <c r="F208" i="1"/>
  <c r="F81" i="6" s="1"/>
  <c r="E81" i="6" s="1"/>
  <c r="F207" i="1"/>
  <c r="F10" i="6" s="1"/>
  <c r="D10" i="6" s="1"/>
  <c r="C36" i="5"/>
  <c r="B36" i="5"/>
  <c r="A36" i="5"/>
  <c r="C51" i="5"/>
  <c r="B51" i="5"/>
  <c r="A51" i="5"/>
  <c r="C23" i="5"/>
  <c r="B23" i="5"/>
  <c r="A23" i="5"/>
  <c r="C17" i="5"/>
  <c r="B17" i="5"/>
  <c r="A17" i="5"/>
  <c r="C22" i="5"/>
  <c r="B22" i="5"/>
  <c r="A22" i="5"/>
  <c r="C5" i="5"/>
  <c r="B5" i="5"/>
  <c r="A5" i="5"/>
  <c r="C15" i="5"/>
  <c r="B15" i="5"/>
  <c r="A15" i="5"/>
  <c r="C7" i="5"/>
  <c r="B7" i="5"/>
  <c r="A7" i="5"/>
  <c r="F160" i="1"/>
  <c r="F36" i="5" s="1"/>
  <c r="E36" i="5" s="1"/>
  <c r="F159" i="1"/>
  <c r="F51" i="5" s="1"/>
  <c r="E51" i="5" s="1"/>
  <c r="F158" i="1"/>
  <c r="F23" i="5" s="1"/>
  <c r="D23" i="5" s="1"/>
  <c r="F157" i="1"/>
  <c r="F17" i="5" s="1"/>
  <c r="E17" i="5" s="1"/>
  <c r="F156" i="1"/>
  <c r="F22" i="5" s="1"/>
  <c r="E22" i="5" s="1"/>
  <c r="F155" i="1"/>
  <c r="F5" i="5" s="1"/>
  <c r="E5" i="5" s="1"/>
  <c r="F154" i="1"/>
  <c r="F15" i="5" s="1"/>
  <c r="D15" i="5" s="1"/>
  <c r="F153" i="1"/>
  <c r="F7" i="5" s="1"/>
  <c r="E7" i="5" s="1"/>
  <c r="D7" i="5" l="1"/>
  <c r="D23" i="6"/>
  <c r="E23" i="5"/>
  <c r="E37" i="6"/>
  <c r="D17" i="5"/>
  <c r="E6" i="6"/>
  <c r="E95" i="6"/>
  <c r="E45" i="6"/>
  <c r="D89" i="6"/>
  <c r="D81" i="6"/>
  <c r="E16" i="6"/>
  <c r="E21" i="6"/>
  <c r="D20" i="6"/>
  <c r="E12" i="6"/>
  <c r="E97" i="6"/>
  <c r="E15" i="5"/>
  <c r="E10" i="6"/>
  <c r="D9" i="6"/>
  <c r="E90" i="6"/>
  <c r="E24" i="6"/>
  <c r="D98" i="6"/>
  <c r="D7" i="6"/>
  <c r="D39" i="6"/>
  <c r="D29" i="6"/>
  <c r="D68" i="6"/>
  <c r="D22" i="5"/>
  <c r="D36" i="5"/>
  <c r="D96" i="6"/>
  <c r="D5" i="5"/>
  <c r="D51" i="5"/>
  <c r="C79" i="6"/>
  <c r="B79" i="6"/>
  <c r="A79" i="6"/>
  <c r="C5" i="6"/>
  <c r="B5" i="6"/>
  <c r="A5" i="6"/>
  <c r="C40" i="6"/>
  <c r="B40" i="6"/>
  <c r="A40" i="6"/>
  <c r="C57" i="6"/>
  <c r="B57" i="6"/>
  <c r="A57" i="6"/>
  <c r="C3" i="6"/>
  <c r="B3" i="6"/>
  <c r="A3" i="6"/>
  <c r="F40" i="6"/>
  <c r="E40" i="6" s="1"/>
  <c r="C73" i="6"/>
  <c r="B73" i="6"/>
  <c r="A73" i="6"/>
  <c r="F8" i="4"/>
  <c r="E8" i="4" s="1"/>
  <c r="C6" i="5"/>
  <c r="B6" i="5"/>
  <c r="A6" i="5"/>
  <c r="C42" i="5"/>
  <c r="B42" i="5"/>
  <c r="A42" i="5"/>
  <c r="C40" i="5"/>
  <c r="B40" i="5"/>
  <c r="A40" i="5"/>
  <c r="C18" i="5"/>
  <c r="B18" i="5"/>
  <c r="A18" i="5"/>
  <c r="C37" i="5"/>
  <c r="B37" i="5"/>
  <c r="A37" i="5"/>
  <c r="C4" i="5"/>
  <c r="B4" i="5"/>
  <c r="A4" i="5"/>
  <c r="C20" i="4"/>
  <c r="B20" i="4"/>
  <c r="A20" i="4"/>
  <c r="C10" i="4"/>
  <c r="B10" i="4"/>
  <c r="A10" i="4"/>
  <c r="C9" i="4"/>
  <c r="B9" i="4"/>
  <c r="A9" i="4"/>
  <c r="C8" i="4"/>
  <c r="B8" i="4"/>
  <c r="A8" i="4"/>
  <c r="C5" i="4"/>
  <c r="B5" i="4"/>
  <c r="A5" i="4"/>
  <c r="C16" i="4"/>
  <c r="B16" i="4"/>
  <c r="A16" i="4"/>
  <c r="C4" i="4"/>
  <c r="B4" i="4"/>
  <c r="A4" i="4"/>
  <c r="F206" i="1"/>
  <c r="F79" i="6" s="1"/>
  <c r="F205" i="1"/>
  <c r="F5" i="6" s="1"/>
  <c r="F204" i="1"/>
  <c r="F203" i="1"/>
  <c r="F57" i="6" s="1"/>
  <c r="F202" i="1"/>
  <c r="F3" i="6" s="1"/>
  <c r="F201" i="1"/>
  <c r="F73" i="6" s="1"/>
  <c r="F152" i="1"/>
  <c r="F6" i="5" s="1"/>
  <c r="E6" i="5" s="1"/>
  <c r="F151" i="1"/>
  <c r="F42" i="5" s="1"/>
  <c r="D42" i="5" s="1"/>
  <c r="F150" i="1"/>
  <c r="F40" i="5" s="1"/>
  <c r="F149" i="1"/>
  <c r="F18" i="5" s="1"/>
  <c r="D18" i="5" s="1"/>
  <c r="F148" i="1"/>
  <c r="F37" i="5" s="1"/>
  <c r="F147" i="1"/>
  <c r="F4" i="5" s="1"/>
  <c r="D4" i="5" s="1"/>
  <c r="F131" i="1"/>
  <c r="F20" i="4" s="1"/>
  <c r="D20" i="4" s="1"/>
  <c r="F130" i="1"/>
  <c r="F10" i="4" s="1"/>
  <c r="D10" i="4" s="1"/>
  <c r="F129" i="1"/>
  <c r="F9" i="4" s="1"/>
  <c r="D9" i="4" s="1"/>
  <c r="F128" i="1"/>
  <c r="F127" i="1"/>
  <c r="F5" i="4" s="1"/>
  <c r="D5" i="4" s="1"/>
  <c r="F126" i="1"/>
  <c r="F16" i="4" s="1"/>
  <c r="D16" i="4" s="1"/>
  <c r="F125" i="1"/>
  <c r="F4" i="4" s="1"/>
  <c r="D4" i="4" s="1"/>
  <c r="C20" i="3"/>
  <c r="B20" i="3"/>
  <c r="A20" i="3"/>
  <c r="C34" i="3"/>
  <c r="B34" i="3"/>
  <c r="A34" i="3"/>
  <c r="C15" i="3"/>
  <c r="B15" i="3"/>
  <c r="A15" i="3"/>
  <c r="C19" i="3"/>
  <c r="B19" i="3"/>
  <c r="A19" i="3"/>
  <c r="C12" i="3"/>
  <c r="B12" i="3"/>
  <c r="A12" i="3"/>
  <c r="C9" i="3"/>
  <c r="B9" i="3"/>
  <c r="A9" i="3"/>
  <c r="C10" i="3"/>
  <c r="B10" i="3"/>
  <c r="A10" i="3"/>
  <c r="C13" i="3"/>
  <c r="B13" i="3"/>
  <c r="A13" i="3"/>
  <c r="C5" i="3"/>
  <c r="B5" i="3"/>
  <c r="A5" i="3"/>
  <c r="C6" i="3"/>
  <c r="B6" i="3"/>
  <c r="A6" i="3"/>
  <c r="C3" i="3"/>
  <c r="B3" i="3"/>
  <c r="A3" i="3"/>
  <c r="F96" i="1"/>
  <c r="F20" i="3" s="1"/>
  <c r="E20" i="3" s="1"/>
  <c r="F95" i="1"/>
  <c r="F34" i="3" s="1"/>
  <c r="D34" i="3" s="1"/>
  <c r="F94" i="1"/>
  <c r="F15" i="3" s="1"/>
  <c r="E15" i="3" s="1"/>
  <c r="F93" i="1"/>
  <c r="F19" i="3" s="1"/>
  <c r="D19" i="3" s="1"/>
  <c r="F92" i="1"/>
  <c r="F12" i="3" s="1"/>
  <c r="E12" i="3" s="1"/>
  <c r="F91" i="1"/>
  <c r="F9" i="3" s="1"/>
  <c r="D9" i="3" s="1"/>
  <c r="F90" i="1"/>
  <c r="F10" i="3" s="1"/>
  <c r="E10" i="3" s="1"/>
  <c r="F89" i="1"/>
  <c r="F13" i="3" s="1"/>
  <c r="D13" i="3" s="1"/>
  <c r="F88" i="1"/>
  <c r="F5" i="3" s="1"/>
  <c r="E5" i="3" s="1"/>
  <c r="F87" i="1"/>
  <c r="F6" i="3" s="1"/>
  <c r="D6" i="3" s="1"/>
  <c r="F86" i="1"/>
  <c r="F3" i="3" s="1"/>
  <c r="E3" i="3" s="1"/>
  <c r="C26" i="2"/>
  <c r="B26" i="2"/>
  <c r="A26" i="2"/>
  <c r="C32" i="2"/>
  <c r="B32" i="2"/>
  <c r="A32" i="2"/>
  <c r="C75" i="2"/>
  <c r="B75" i="2"/>
  <c r="A75" i="2"/>
  <c r="C64" i="2"/>
  <c r="B64" i="2"/>
  <c r="A64" i="2"/>
  <c r="C36" i="2"/>
  <c r="B36" i="2"/>
  <c r="A36" i="2"/>
  <c r="C24" i="2"/>
  <c r="B24" i="2"/>
  <c r="A24" i="2"/>
  <c r="C22" i="2"/>
  <c r="B22" i="2"/>
  <c r="A22" i="2"/>
  <c r="C23" i="2"/>
  <c r="B23" i="2"/>
  <c r="A23" i="2"/>
  <c r="C20" i="2"/>
  <c r="B20" i="2"/>
  <c r="A20" i="2"/>
  <c r="C43" i="2"/>
  <c r="B43" i="2"/>
  <c r="A43" i="2"/>
  <c r="C33" i="2"/>
  <c r="B33" i="2"/>
  <c r="A33" i="2"/>
  <c r="C17" i="2"/>
  <c r="B17" i="2"/>
  <c r="A17" i="2"/>
  <c r="C14" i="2"/>
  <c r="B14" i="2"/>
  <c r="A14" i="2"/>
  <c r="C15" i="2"/>
  <c r="B15" i="2"/>
  <c r="A15" i="2"/>
  <c r="C10" i="2"/>
  <c r="B10" i="2"/>
  <c r="A10" i="2"/>
  <c r="C55" i="2"/>
  <c r="B55" i="2"/>
  <c r="A55" i="2"/>
  <c r="C18" i="2"/>
  <c r="B18" i="2"/>
  <c r="A18" i="2"/>
  <c r="C11" i="2"/>
  <c r="B11" i="2"/>
  <c r="A11" i="2"/>
  <c r="C27" i="2"/>
  <c r="B27" i="2"/>
  <c r="A27" i="2"/>
  <c r="C9" i="2"/>
  <c r="B9" i="2"/>
  <c r="A9" i="2"/>
  <c r="C8" i="2"/>
  <c r="B8" i="2"/>
  <c r="A8" i="2"/>
  <c r="C7" i="2"/>
  <c r="B7" i="2"/>
  <c r="A7" i="2"/>
  <c r="C4" i="2"/>
  <c r="B4" i="2"/>
  <c r="A4" i="2"/>
  <c r="E3" i="6" l="1"/>
  <c r="D3" i="6"/>
  <c r="D40" i="6"/>
  <c r="E73" i="6"/>
  <c r="D73" i="6"/>
  <c r="E79" i="6"/>
  <c r="D79" i="6"/>
  <c r="D5" i="6"/>
  <c r="E5" i="6"/>
  <c r="D57" i="6"/>
  <c r="E57" i="6"/>
  <c r="D40" i="5"/>
  <c r="E40" i="5"/>
  <c r="E37" i="5"/>
  <c r="D37" i="5"/>
  <c r="D6" i="5"/>
  <c r="E4" i="5"/>
  <c r="E18" i="5"/>
  <c r="E42" i="5"/>
  <c r="E20" i="4"/>
  <c r="E16" i="4"/>
  <c r="D8" i="4"/>
  <c r="E4" i="4"/>
  <c r="E10" i="4"/>
  <c r="E9" i="4"/>
  <c r="E5" i="4"/>
  <c r="E9" i="3"/>
  <c r="E34" i="3"/>
  <c r="E19" i="3"/>
  <c r="E6" i="3"/>
  <c r="E13" i="3"/>
  <c r="D3" i="3"/>
  <c r="D10" i="3"/>
  <c r="D15" i="3"/>
  <c r="D5" i="3"/>
  <c r="D12" i="3"/>
  <c r="D20" i="3"/>
  <c r="F25" i="1" l="1"/>
  <c r="F26" i="2" s="1"/>
  <c r="F24" i="1"/>
  <c r="F32" i="2" s="1"/>
  <c r="F23" i="1"/>
  <c r="F75" i="2" s="1"/>
  <c r="F22" i="1"/>
  <c r="F64" i="2" s="1"/>
  <c r="F21" i="1"/>
  <c r="F36" i="2" s="1"/>
  <c r="F20" i="1"/>
  <c r="F24" i="2" s="1"/>
  <c r="F19" i="1"/>
  <c r="F22" i="2" s="1"/>
  <c r="F18" i="1"/>
  <c r="F23" i="2" s="1"/>
  <c r="F17" i="1"/>
  <c r="F20" i="2" s="1"/>
  <c r="F16" i="1"/>
  <c r="F43" i="2" s="1"/>
  <c r="F15" i="1"/>
  <c r="F33" i="2" s="1"/>
  <c r="F14" i="1"/>
  <c r="F17" i="2" s="1"/>
  <c r="F13" i="1"/>
  <c r="F14" i="2" s="1"/>
  <c r="F12" i="1"/>
  <c r="F15" i="2" s="1"/>
  <c r="F11" i="1"/>
  <c r="F10" i="2" s="1"/>
  <c r="F10" i="1"/>
  <c r="F55" i="2" s="1"/>
  <c r="F9" i="1"/>
  <c r="F18" i="2" s="1"/>
  <c r="F8" i="1"/>
  <c r="F11" i="2" s="1"/>
  <c r="F7" i="1"/>
  <c r="F27" i="2" s="1"/>
  <c r="F6" i="1"/>
  <c r="F9" i="2" s="1"/>
  <c r="F5" i="1"/>
  <c r="F8" i="2" s="1"/>
  <c r="F4" i="1"/>
  <c r="F4" i="2" s="1"/>
  <c r="F3" i="1"/>
  <c r="F7" i="2" s="1"/>
  <c r="E7" i="2" s="1"/>
  <c r="E32" i="2" l="1"/>
  <c r="D32" i="2"/>
  <c r="E75" i="2"/>
  <c r="D75" i="2"/>
  <c r="E64" i="2"/>
  <c r="D64" i="2"/>
  <c r="E10" i="2"/>
  <c r="D10" i="2"/>
  <c r="E55" i="2"/>
  <c r="D55" i="2"/>
  <c r="E18" i="2"/>
  <c r="D18" i="2"/>
  <c r="D27" i="2"/>
  <c r="E27" i="2" l="1"/>
  <c r="D11" i="2" l="1"/>
  <c r="E11" i="2" l="1"/>
  <c r="D36" i="2" l="1"/>
  <c r="E36" i="2"/>
  <c r="E8" i="2" l="1"/>
  <c r="D8" i="2"/>
  <c r="D7" i="2"/>
  <c r="E9" i="2" l="1"/>
  <c r="D9" i="2"/>
  <c r="E20" i="2"/>
  <c r="D20" i="2"/>
  <c r="E14" i="2"/>
  <c r="D14" i="2"/>
  <c r="E22" i="2"/>
  <c r="D22" i="2"/>
  <c r="E26" i="2"/>
  <c r="D26" i="2"/>
  <c r="E4" i="2"/>
  <c r="D4" i="2"/>
  <c r="E15" i="2"/>
  <c r="D15" i="2"/>
  <c r="E17" i="2"/>
  <c r="D17" i="2"/>
  <c r="E23" i="2"/>
  <c r="D23" i="2"/>
  <c r="E33" i="2"/>
  <c r="D33" i="2"/>
  <c r="E24" i="2"/>
  <c r="D24" i="2"/>
  <c r="E43" i="2"/>
  <c r="D43" i="2"/>
</calcChain>
</file>

<file path=xl/sharedStrings.xml><?xml version="1.0" encoding="utf-8"?>
<sst xmlns="http://schemas.openxmlformats.org/spreadsheetml/2006/main" count="683" uniqueCount="323">
  <si>
    <t>plaats</t>
  </si>
  <si>
    <t>deelnemers</t>
  </si>
  <si>
    <t>punten</t>
  </si>
  <si>
    <t>Aantal 
deelnames</t>
  </si>
  <si>
    <t>Waregem
06/11/2016</t>
  </si>
  <si>
    <t>Roeselare
27/11/2016</t>
  </si>
  <si>
    <t>Ieper
15/01/2017</t>
  </si>
  <si>
    <t>Poperinge
22/01/2017</t>
  </si>
  <si>
    <t>KVV Rotselaar
12/02/2017</t>
  </si>
  <si>
    <t>Ardooie
19/02/2017</t>
  </si>
  <si>
    <t>BK Wachtebeke
bonus 50 punten
12/03/2017</t>
  </si>
  <si>
    <t>BK Masters Lokeren
bonus 50 punten
19/03/2017</t>
  </si>
  <si>
    <t>PK Diksmuide
bonus 75 punten
05/02/2017</t>
  </si>
  <si>
    <t>KVV Rotselaar
bonus 25 punten
12/02/2017</t>
  </si>
  <si>
    <t>Club</t>
  </si>
  <si>
    <t>Borstnr</t>
  </si>
  <si>
    <t>FLAC</t>
  </si>
  <si>
    <t>AZW</t>
  </si>
  <si>
    <t>OB</t>
  </si>
  <si>
    <t>KKS</t>
  </si>
  <si>
    <t>MACW</t>
  </si>
  <si>
    <t>BEHO</t>
  </si>
  <si>
    <t>PK Diskmuide
05/02/2017</t>
  </si>
  <si>
    <t>BK Wachtebeke
12/03/2017</t>
  </si>
  <si>
    <t>BK masters Lokeren
19/03/2017</t>
  </si>
  <si>
    <t>AVR</t>
  </si>
  <si>
    <t>AVMO</t>
  </si>
  <si>
    <t>Totaal 
punten</t>
  </si>
  <si>
    <t>Vanhoucke Stan</t>
  </si>
  <si>
    <t>Demeestere Robin</t>
  </si>
  <si>
    <t>Nuytten Yaron</t>
  </si>
  <si>
    <t>Dewulf Thomas</t>
  </si>
  <si>
    <t>De Waegenaere Wout</t>
  </si>
  <si>
    <t>Tremerie Joshua</t>
  </si>
  <si>
    <t>Leenknecht Dylan</t>
  </si>
  <si>
    <t>Bruneel Maxime</t>
  </si>
  <si>
    <t>Vanneste Ebbe</t>
  </si>
  <si>
    <t>Laureys Bernard</t>
  </si>
  <si>
    <t>Ingelbeen Jonas</t>
  </si>
  <si>
    <t>Vanhoutte Bjorn</t>
  </si>
  <si>
    <t>Lejeune Niels</t>
  </si>
  <si>
    <t>Wastijn Matteo</t>
  </si>
  <si>
    <t>Vanryckeghem Noah</t>
  </si>
  <si>
    <t>Bridoux Siebe</t>
  </si>
  <si>
    <t>Elslander Fiel</t>
  </si>
  <si>
    <t>Simoen Gilles</t>
  </si>
  <si>
    <t>Abdillah Mubarak</t>
  </si>
  <si>
    <t>Dever Jason</t>
  </si>
  <si>
    <t>Lobbens Jonas</t>
  </si>
  <si>
    <t>Vermeulen Rhune</t>
  </si>
  <si>
    <t>Taerwe Arthur</t>
  </si>
  <si>
    <t>Naam
Cadetten heren</t>
  </si>
  <si>
    <t>Scholieren heren</t>
  </si>
  <si>
    <t>Dewulf Thibo</t>
  </si>
  <si>
    <t>Demeestere Kevin</t>
  </si>
  <si>
    <t>Lejeune Jens</t>
  </si>
  <si>
    <t>Decraene Merijn</t>
  </si>
  <si>
    <t>Dje Nilodjan</t>
  </si>
  <si>
    <t>Desmet Bavo</t>
  </si>
  <si>
    <t>Verhelst Jens-Magnus</t>
  </si>
  <si>
    <t>Pattyn Ruben</t>
  </si>
  <si>
    <t>Bridoux Silvas</t>
  </si>
  <si>
    <t>Verlinde Warre</t>
  </si>
  <si>
    <t>Claus Iwein</t>
  </si>
  <si>
    <t>Naam
Juniores heren</t>
  </si>
  <si>
    <t>Juniores heren</t>
  </si>
  <si>
    <t>Vandamme Thomas</t>
  </si>
  <si>
    <t>De Roo Maxim</t>
  </si>
  <si>
    <t>Desmet Yelko</t>
  </si>
  <si>
    <t>Vermeersch Tobias</t>
  </si>
  <si>
    <t>Roobroeck Jasper</t>
  </si>
  <si>
    <t>Ameys Xander</t>
  </si>
  <si>
    <t>Laevens Niels</t>
  </si>
  <si>
    <t>Seniores heren</t>
  </si>
  <si>
    <t>Diaz Rodriguez Alexander</t>
  </si>
  <si>
    <t>Bau Iwein</t>
  </si>
  <si>
    <t>Soenens Tim</t>
  </si>
  <si>
    <t>Witdouck Kobe</t>
  </si>
  <si>
    <t>Petralia Jan</t>
  </si>
  <si>
    <t>Kinget Loewis</t>
  </si>
  <si>
    <t>Maricau Florens</t>
  </si>
  <si>
    <t>Declerck Ward</t>
  </si>
  <si>
    <t>Demarcke Benjamin</t>
  </si>
  <si>
    <t>Vandenbon Simon</t>
  </si>
  <si>
    <t>Haile Fsehatsion</t>
  </si>
  <si>
    <t>Waegebaert Joachim</t>
  </si>
  <si>
    <t>Verbeke Pieter</t>
  </si>
  <si>
    <t>Masters heren</t>
  </si>
  <si>
    <t>Fincioen Stijn</t>
  </si>
  <si>
    <t>Vandermeersch Henk</t>
  </si>
  <si>
    <t>Vandevelde Stijn</t>
  </si>
  <si>
    <t>Voet Bjorn</t>
  </si>
  <si>
    <t>Vandenabeele David</t>
  </si>
  <si>
    <t>Verkaemer Bart</t>
  </si>
  <si>
    <t>Royaert Geert</t>
  </si>
  <si>
    <t>Declercq Tom</t>
  </si>
  <si>
    <t>Pauwelyn Joost</t>
  </si>
  <si>
    <t>Depraetere Koen</t>
  </si>
  <si>
    <t>Baes Kristof</t>
  </si>
  <si>
    <t>Debal Dieter</t>
  </si>
  <si>
    <t>Bordeyne Freddy</t>
  </si>
  <si>
    <t>Salomez Frederik</t>
  </si>
  <si>
    <t>Verleyen Carlo</t>
  </si>
  <si>
    <t>Defour Joffrey</t>
  </si>
  <si>
    <t>Decoene Henk</t>
  </si>
  <si>
    <t>Vandewoestyne Bart</t>
  </si>
  <si>
    <t>Vackier Pol</t>
  </si>
  <si>
    <t>Elslander Marino</t>
  </si>
  <si>
    <t>Lapeire Mario</t>
  </si>
  <si>
    <t>Minnebo Miguel</t>
  </si>
  <si>
    <t>Soenen Martin</t>
  </si>
  <si>
    <t>Busschaert Luc</t>
  </si>
  <si>
    <t>Beeuwsaert Dirk</t>
  </si>
  <si>
    <t>De Clercq Steven</t>
  </si>
  <si>
    <t>Bossuyt Filip</t>
  </si>
  <si>
    <t>Ovaere Piet</t>
  </si>
  <si>
    <t>Naam
Masters heren</t>
  </si>
  <si>
    <t>Naam
Seniores heren</t>
  </si>
  <si>
    <t>Naam
Scholieren heren</t>
  </si>
  <si>
    <t>Vandenbroucke Tibo</t>
  </si>
  <si>
    <t>Van Loo Kevin</t>
  </si>
  <si>
    <t>Claus Benoit</t>
  </si>
  <si>
    <t>HAC</t>
  </si>
  <si>
    <t>Louagie Wout</t>
  </si>
  <si>
    <t>HCO</t>
  </si>
  <si>
    <t>Depotter Robbe</t>
  </si>
  <si>
    <t>Covemaeker Arthur</t>
  </si>
  <si>
    <t>Van Walleghem Matice</t>
  </si>
  <si>
    <t>Schoemans Emile</t>
  </si>
  <si>
    <t>Versavel Simon</t>
  </si>
  <si>
    <t>Van Lersberghe Aaron</t>
  </si>
  <si>
    <t>Segaert Alec</t>
  </si>
  <si>
    <t>Sanders Mathieu</t>
  </si>
  <si>
    <t>Vangassen Henri</t>
  </si>
  <si>
    <t>Gayse Brent</t>
  </si>
  <si>
    <t>Nollet Rune</t>
  </si>
  <si>
    <t>Van Dyck Jan</t>
  </si>
  <si>
    <t>Theunynck Jasper</t>
  </si>
  <si>
    <t>De Keyser Jarne</t>
  </si>
  <si>
    <t>Kerkaert Wout</t>
  </si>
  <si>
    <t>Schallier Arnaud</t>
  </si>
  <si>
    <t>Lanszweert Douwe</t>
  </si>
  <si>
    <t xml:space="preserve"> </t>
  </si>
  <si>
    <t>Thieren Bram</t>
  </si>
  <si>
    <t>Romswinkel Nils</t>
  </si>
  <si>
    <t>De Pauw Warre</t>
  </si>
  <si>
    <t>Demets Cedric</t>
  </si>
  <si>
    <t>Saelens Emile</t>
  </si>
  <si>
    <t>Delys Seppe</t>
  </si>
  <si>
    <t>Defour Rune</t>
  </si>
  <si>
    <t>Van De Vyvere Renzo</t>
  </si>
  <si>
    <t>Deroo Lukas</t>
  </si>
  <si>
    <t>Tavernier Robin</t>
  </si>
  <si>
    <t>Seys Maarten</t>
  </si>
  <si>
    <t>Hoorelbeke Ynse</t>
  </si>
  <si>
    <t>Verschaeve Tristan</t>
  </si>
  <si>
    <t>Nollet Marten</t>
  </si>
  <si>
    <t>Keyngnaert Milan</t>
  </si>
  <si>
    <t>Vanhuysse Michiel</t>
  </si>
  <si>
    <t>Vanhoutteghem Juul</t>
  </si>
  <si>
    <t>Vanneste Brecht</t>
  </si>
  <si>
    <t>Daenens Arthur</t>
  </si>
  <si>
    <t>Vanhecke Stan</t>
  </si>
  <si>
    <t>Van Loo Maxim</t>
  </si>
  <si>
    <t>Bonte Olivier</t>
  </si>
  <si>
    <t>Verschaeve Milan</t>
  </si>
  <si>
    <t>Scheffers Lukas</t>
  </si>
  <si>
    <t>Decaestecker Jens</t>
  </si>
  <si>
    <t>Depuydt Thomas</t>
  </si>
  <si>
    <t>Vercruysse Robbe</t>
  </si>
  <si>
    <t>Pattyn Rienst</t>
  </si>
  <si>
    <t>Vermeire Henok</t>
  </si>
  <si>
    <t>Vleurick Lucas</t>
  </si>
  <si>
    <t>Vergotte Arnaud</t>
  </si>
  <si>
    <t>Van Acker Reinbert</t>
  </si>
  <si>
    <t>Vansteenkiste Thibo</t>
  </si>
  <si>
    <t>ABAV</t>
  </si>
  <si>
    <t>Casteele Steven</t>
  </si>
  <si>
    <t>Casteele Matthijs</t>
  </si>
  <si>
    <t>Vercruysse Filip</t>
  </si>
  <si>
    <t>Vynck Stein</t>
  </si>
  <si>
    <t>Vanhecke Jetro</t>
  </si>
  <si>
    <t>Depoortere Dries</t>
  </si>
  <si>
    <t>Outtier Lukas</t>
  </si>
  <si>
    <t>Brysbaert Kevin</t>
  </si>
  <si>
    <t>Casteele Tom</t>
  </si>
  <si>
    <t>Colpaert Frederik</t>
  </si>
  <si>
    <t>Keersebilck Frederik</t>
  </si>
  <si>
    <t>Van Cauwenberghe Filip</t>
  </si>
  <si>
    <t>Recour Nico</t>
  </si>
  <si>
    <t>Beirnaert Nico</t>
  </si>
  <si>
    <t>Chevrolet Arne</t>
  </si>
  <si>
    <t>Derous Stefaan</t>
  </si>
  <si>
    <t>Laenens Gunter</t>
  </si>
  <si>
    <t>De Paemelaere  Nick</t>
  </si>
  <si>
    <t xml:space="preserve">Huyghe Kristof </t>
  </si>
  <si>
    <t>Verhelst Peter</t>
  </si>
  <si>
    <t>Brulez Kurt</t>
  </si>
  <si>
    <t>Vanderiviere Steven</t>
  </si>
  <si>
    <t>De Keyser Kristof</t>
  </si>
  <si>
    <t>Vanderschaeghe Dries</t>
  </si>
  <si>
    <t>Puystjens Gino</t>
  </si>
  <si>
    <t xml:space="preserve">Leyseele Kurt </t>
  </si>
  <si>
    <t>Van Hollebeke Jan</t>
  </si>
  <si>
    <t>Rigoot Bjorn</t>
  </si>
  <si>
    <t>Leyseele Erik</t>
  </si>
  <si>
    <t>De Meulenaere Rik</t>
  </si>
  <si>
    <t>Desmedt Jeroen</t>
  </si>
  <si>
    <t>Vrancken Jean</t>
  </si>
  <si>
    <t>Jonckheere Patrick</t>
  </si>
  <si>
    <t>Jacobus Roel</t>
  </si>
  <si>
    <t>Lambelin Andy</t>
  </si>
  <si>
    <t>Brandt Norbert</t>
  </si>
  <si>
    <t xml:space="preserve">Crevits Johan </t>
  </si>
  <si>
    <t>Vander Meiren Stefaan</t>
  </si>
  <si>
    <t>De Grande Carl</t>
  </si>
  <si>
    <t>Bergez Jan</t>
  </si>
  <si>
    <t>Vansteenhuyse Frans</t>
  </si>
  <si>
    <t>Knockaert Roger</t>
  </si>
  <si>
    <t>Verstrynge Thibo</t>
  </si>
  <si>
    <t>Dielemans Sven</t>
  </si>
  <si>
    <t>Outtier Stan</t>
  </si>
  <si>
    <t>Vandenbroucke Kasper</t>
  </si>
  <si>
    <t>Abdoul-Rahim Ibrahim</t>
  </si>
  <si>
    <t>Blanckaert Simon</t>
  </si>
  <si>
    <t>Desimpelaere  Robbe</t>
  </si>
  <si>
    <t>Missine Jasper</t>
  </si>
  <si>
    <t>Goudeseune Jonathan</t>
  </si>
  <si>
    <t>Desimpelaere Jolan</t>
  </si>
  <si>
    <t>Dejaegher Wannes</t>
  </si>
  <si>
    <t>Allemeersch Lucas</t>
  </si>
  <si>
    <t>Mahieu Timme</t>
  </si>
  <si>
    <t>Callens Steven</t>
  </si>
  <si>
    <t>Mestdagh Simon</t>
  </si>
  <si>
    <t>Vanslambrouck Tom</t>
  </si>
  <si>
    <t>Moerman Karel</t>
  </si>
  <si>
    <t>Stieperaere Davy</t>
  </si>
  <si>
    <t>Capoen Stefaan</t>
  </si>
  <si>
    <t>Van Belleghem Timothy</t>
  </si>
  <si>
    <t>Van Haecht Joachim</t>
  </si>
  <si>
    <t>Rietmaeker Andy</t>
  </si>
  <si>
    <t>Garsbeke Jurgen</t>
  </si>
  <si>
    <t>Deruddere Jeroen</t>
  </si>
  <si>
    <t>Brysbaert Glenn</t>
  </si>
  <si>
    <t>Vandeweghe Lieven</t>
  </si>
  <si>
    <t>Alleman Dominique</t>
  </si>
  <si>
    <t>Verstraete Didier</t>
  </si>
  <si>
    <t>De Ridder Koen</t>
  </si>
  <si>
    <t>Verdonck Dieter</t>
  </si>
  <si>
    <t>Vandenbussche Steven</t>
  </si>
  <si>
    <t>Vansteelandt Filip</t>
  </si>
  <si>
    <t>Titeca Ivan</t>
  </si>
  <si>
    <t>Beirens Siebe</t>
  </si>
  <si>
    <t>Outtier Laurens</t>
  </si>
  <si>
    <t>Dejaegher Bart</t>
  </si>
  <si>
    <t>Lannoo Dirk</t>
  </si>
  <si>
    <t>Verkruysse Geert</t>
  </si>
  <si>
    <t>Walraet Gilbert</t>
  </si>
  <si>
    <t>Meulebrouck Paul</t>
  </si>
  <si>
    <t>Dellobel Hein</t>
  </si>
  <si>
    <t>Devoldere Gilbert</t>
  </si>
  <si>
    <t>Dekeersmaecker Rudy</t>
  </si>
  <si>
    <t>Depaepe Norbert</t>
  </si>
  <si>
    <t>Seys Robbe</t>
  </si>
  <si>
    <t>Pillart Arthur</t>
  </si>
  <si>
    <t>Callens Robbe</t>
  </si>
  <si>
    <t>Benoit Yoran</t>
  </si>
  <si>
    <t>Vandelannoote Thibaut</t>
  </si>
  <si>
    <t>Ghekiere Stan</t>
  </si>
  <si>
    <t>Desmyter Jens</t>
  </si>
  <si>
    <t>Vandenberghe Wout</t>
  </si>
  <si>
    <t>Fischer Benny</t>
  </si>
  <si>
    <t>Tiersen Jonas</t>
  </si>
  <si>
    <t>Vandamme Matthias</t>
  </si>
  <si>
    <t>Oosterlinck Lars</t>
  </si>
  <si>
    <t>Valcke Bjorn</t>
  </si>
  <si>
    <t>Dewaele Joost</t>
  </si>
  <si>
    <t>Van Den Heede Frederic</t>
  </si>
  <si>
    <t>Maene Bart</t>
  </si>
  <si>
    <t>Decadt Stijn</t>
  </si>
  <si>
    <t>Becue Johan</t>
  </si>
  <si>
    <t>Ryckeboer Noel</t>
  </si>
  <si>
    <t>Vercruysse Marc</t>
  </si>
  <si>
    <t>Claessens Luka</t>
  </si>
  <si>
    <t>Ingelbrecht Timon</t>
  </si>
  <si>
    <t>Boeraeve Yenthé</t>
  </si>
  <si>
    <t>Ramoudt Nicolas</t>
  </si>
  <si>
    <t>Couneye Leander</t>
  </si>
  <si>
    <t>Recour Victor</t>
  </si>
  <si>
    <t>Clabout Pieter</t>
  </si>
  <si>
    <t>Herpelinck Sebastiaan</t>
  </si>
  <si>
    <t>Storme Sander</t>
  </si>
  <si>
    <t>De Grande Kevin</t>
  </si>
  <si>
    <t>Claessens Quint</t>
  </si>
  <si>
    <t>Van Braeckel Jeroen</t>
  </si>
  <si>
    <t>Gesquiere Emile</t>
  </si>
  <si>
    <t>Musseeuw Danny</t>
  </si>
  <si>
    <t>Aelvoet Bart</t>
  </si>
  <si>
    <t>Van Nevel Frans</t>
  </si>
  <si>
    <t>Vandenbussche Davy</t>
  </si>
  <si>
    <t>Ameys Brian</t>
  </si>
  <si>
    <t>Eelbode Wim</t>
  </si>
  <si>
    <t>Thylys Daniel</t>
  </si>
  <si>
    <t>Neyskens Guido</t>
  </si>
  <si>
    <t>Hintjens Kurt</t>
  </si>
  <si>
    <t>Landuyt Florent</t>
  </si>
  <si>
    <t>D'hoore Ward</t>
  </si>
  <si>
    <t>d'Hoore Simon</t>
  </si>
  <si>
    <t>Cottyn Jannes</t>
  </si>
  <si>
    <t>Cornelus Ruben</t>
  </si>
  <si>
    <t>Catteeuw Justin</t>
  </si>
  <si>
    <t>Roelandt Ivo</t>
  </si>
  <si>
    <t>Crevits Ruben</t>
  </si>
  <si>
    <t>Idrizi Rahmon</t>
  </si>
  <si>
    <t>Pillart Louis</t>
  </si>
  <si>
    <t>Vankeirsbilck Ferre</t>
  </si>
  <si>
    <t>Tournoy Jurre</t>
  </si>
  <si>
    <t>Ghekiere Jef</t>
  </si>
  <si>
    <t>Tournoy Siem</t>
  </si>
  <si>
    <t>Maertens Bennert</t>
  </si>
  <si>
    <t>Goethals Tijs</t>
  </si>
  <si>
    <t>Desaever Jan</t>
  </si>
  <si>
    <t>Polley Boudewijn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</si>
</sst>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4" xfId="0" applyFill="1" applyBorder="1"/>
    <xf numFmtId="0" fontId="0" fillId="0" borderId="5" xfId="0" applyFill="1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2" xfId="0" applyBorder="1"/>
    <xf numFmtId="0" fontId="0" fillId="0" borderId="23" xfId="0" applyBorder="1"/>
    <xf numFmtId="0" fontId="0" fillId="0" borderId="12" xfId="0" applyFill="1" applyBorder="1"/>
    <xf numFmtId="0" fontId="0" fillId="0" borderId="13" xfId="0" applyFill="1" applyBorder="1"/>
    <xf numFmtId="0" fontId="0" fillId="0" borderId="25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35" xfId="0" applyBorder="1"/>
    <xf numFmtId="0" fontId="0" fillId="0" borderId="35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36" xfId="0" applyBorder="1"/>
    <xf numFmtId="0" fontId="0" fillId="0" borderId="37" xfId="0" applyFill="1" applyBorder="1"/>
    <xf numFmtId="0" fontId="0" fillId="0" borderId="22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4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9"/>
  <sheetViews>
    <sheetView workbookViewId="0">
      <pane xSplit="1" ySplit="2" topLeftCell="B270" activePane="bottomRight" state="frozen"/>
      <selection activeCell="T78" sqref="T78"/>
      <selection pane="topRight" activeCell="T78" sqref="T78"/>
      <selection pane="bottomLeft" activeCell="T78" sqref="T78"/>
      <selection pane="bottomRight" activeCell="AB285" sqref="AB285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7109375" bestFit="1" customWidth="1"/>
    <col min="19" max="19" width="6.28515625" bestFit="1" customWidth="1"/>
    <col min="20" max="20" width="11.7109375" bestFit="1" customWidth="1"/>
    <col min="21" max="21" width="7.7109375" bestFit="1" customWidth="1"/>
    <col min="22" max="22" width="6.28515625" bestFit="1" customWidth="1"/>
    <col min="23" max="23" width="11.7109375" bestFit="1" customWidth="1"/>
    <col min="24" max="24" width="7.42578125" bestFit="1" customWidth="1"/>
    <col min="25" max="25" width="6.28515625" bestFit="1" customWidth="1"/>
    <col min="26" max="26" width="11.7109375" bestFit="1" customWidth="1"/>
    <col min="27" max="27" width="7.710937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6.42578125" bestFit="1" customWidth="1"/>
    <col min="34" max="34" width="7.42578125" bestFit="1" customWidth="1"/>
    <col min="35" max="35" width="6.28515625" bestFit="1" customWidth="1"/>
    <col min="36" max="36" width="11.7109375" bestFit="1" customWidth="1"/>
    <col min="37" max="37" width="6.42578125" bestFit="1" customWidth="1"/>
    <col min="38" max="38" width="7.42578125" bestFit="1" customWidth="1"/>
    <col min="39" max="39" width="6.28515625" bestFit="1" customWidth="1"/>
    <col min="40" max="40" width="11.7109375" bestFit="1" customWidth="1"/>
    <col min="41" max="41" width="6.42578125" bestFit="1" customWidth="1"/>
    <col min="42" max="42" width="7.42578125" bestFit="1" customWidth="1"/>
    <col min="43" max="43" width="6.28515625" bestFit="1" customWidth="1"/>
    <col min="44" max="44" width="11.7109375" bestFit="1" customWidth="1"/>
    <col min="45" max="45" width="6.42578125" bestFit="1" customWidth="1"/>
    <col min="46" max="46" width="7.42578125" bestFit="1" customWidth="1"/>
    <col min="47" max="47" width="6.28515625" bestFit="1" customWidth="1"/>
    <col min="48" max="48" width="11.7109375" bestFit="1" customWidth="1"/>
    <col min="49" max="49" width="6.42578125" bestFit="1" customWidth="1"/>
    <col min="50" max="50" width="7.42578125" bestFit="1" customWidth="1"/>
    <col min="51" max="51" width="6.28515625" bestFit="1" customWidth="1"/>
    <col min="52" max="52" width="11.7109375" bestFit="1" customWidth="1"/>
    <col min="53" max="53" width="6.42578125" bestFit="1" customWidth="1"/>
    <col min="54" max="54" width="7.42578125" bestFit="1" customWidth="1"/>
    <col min="55" max="55" width="6.28515625" bestFit="1" customWidth="1"/>
    <col min="56" max="56" width="11.7109375" bestFit="1" customWidth="1"/>
    <col min="57" max="57" width="6.42578125" bestFit="1" customWidth="1"/>
    <col min="58" max="58" width="7.42578125" bestFit="1" customWidth="1"/>
    <col min="59" max="59" width="6.28515625" bestFit="1" customWidth="1"/>
    <col min="60" max="60" width="11.7109375" bestFit="1" customWidth="1"/>
    <col min="61" max="61" width="6.42578125" bestFit="1" customWidth="1"/>
    <col min="62" max="62" width="7.42578125" bestFit="1" customWidth="1"/>
  </cols>
  <sheetData>
    <row r="1" spans="1:62" s="22" customFormat="1" ht="45.75" customHeight="1" x14ac:dyDescent="0.25">
      <c r="A1" s="21" t="s">
        <v>51</v>
      </c>
      <c r="B1" s="21" t="s">
        <v>14</v>
      </c>
      <c r="C1" s="21" t="s">
        <v>15</v>
      </c>
      <c r="D1" s="61" t="s">
        <v>4</v>
      </c>
      <c r="E1" s="62"/>
      <c r="F1" s="63"/>
      <c r="G1" s="58" t="s">
        <v>5</v>
      </c>
      <c r="H1" s="59"/>
      <c r="I1" s="60"/>
      <c r="J1" s="58" t="s">
        <v>6</v>
      </c>
      <c r="K1" s="59"/>
      <c r="L1" s="60"/>
      <c r="M1" s="58" t="s">
        <v>7</v>
      </c>
      <c r="N1" s="59"/>
      <c r="O1" s="60"/>
      <c r="P1" s="58" t="s">
        <v>12</v>
      </c>
      <c r="Q1" s="59"/>
      <c r="R1" s="60"/>
      <c r="S1" s="58" t="s">
        <v>13</v>
      </c>
      <c r="T1" s="59"/>
      <c r="U1" s="60"/>
      <c r="V1" s="58" t="s">
        <v>9</v>
      </c>
      <c r="W1" s="59"/>
      <c r="X1" s="60"/>
      <c r="Y1" s="64" t="s">
        <v>10</v>
      </c>
      <c r="Z1" s="65"/>
      <c r="AA1" s="66"/>
      <c r="AB1" s="58" t="s">
        <v>11</v>
      </c>
      <c r="AC1" s="59"/>
      <c r="AD1" s="60"/>
      <c r="AE1" s="58"/>
      <c r="AF1" s="59"/>
      <c r="AG1" s="59"/>
      <c r="AH1" s="60"/>
      <c r="AI1" s="58"/>
      <c r="AJ1" s="59"/>
      <c r="AK1" s="59"/>
      <c r="AL1" s="60"/>
      <c r="AM1" s="58"/>
      <c r="AN1" s="59"/>
      <c r="AO1" s="59"/>
      <c r="AP1" s="60"/>
      <c r="AQ1" s="58"/>
      <c r="AR1" s="59"/>
      <c r="AS1" s="59"/>
      <c r="AT1" s="60"/>
      <c r="AU1" s="58"/>
      <c r="AV1" s="59"/>
      <c r="AW1" s="59"/>
      <c r="AX1" s="60"/>
      <c r="AY1" s="58"/>
      <c r="AZ1" s="59"/>
      <c r="BA1" s="59"/>
      <c r="BB1" s="60"/>
      <c r="BC1" s="58"/>
      <c r="BD1" s="59"/>
      <c r="BE1" s="59"/>
      <c r="BF1" s="60"/>
      <c r="BG1" s="58"/>
      <c r="BH1" s="59"/>
      <c r="BI1" s="59"/>
      <c r="BJ1" s="60"/>
    </row>
    <row r="2" spans="1:62" x14ac:dyDescent="0.25"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18" t="s">
        <v>0</v>
      </c>
      <c r="Z2" s="19" t="s">
        <v>1</v>
      </c>
      <c r="AA2" s="20" t="s">
        <v>2</v>
      </c>
      <c r="AB2" s="2" t="s">
        <v>0</v>
      </c>
      <c r="AC2" s="3" t="s">
        <v>1</v>
      </c>
      <c r="AD2" s="4" t="s">
        <v>2</v>
      </c>
      <c r="AE2" s="2"/>
      <c r="AF2" s="3"/>
      <c r="AG2" s="3"/>
      <c r="AH2" s="4"/>
      <c r="AI2" s="2"/>
      <c r="AJ2" s="3"/>
      <c r="AK2" s="3"/>
      <c r="AL2" s="4"/>
      <c r="AM2" s="2"/>
      <c r="AN2" s="3"/>
      <c r="AO2" s="3"/>
      <c r="AP2" s="4"/>
      <c r="AQ2" s="2"/>
      <c r="AR2" s="3"/>
      <c r="AS2" s="3"/>
      <c r="AT2" s="4"/>
      <c r="AU2" s="2"/>
      <c r="AV2" s="3"/>
      <c r="AW2" s="3"/>
      <c r="AX2" s="4"/>
      <c r="AY2" s="2"/>
      <c r="AZ2" s="3"/>
      <c r="BA2" s="3"/>
      <c r="BB2" s="4"/>
      <c r="BC2" s="2"/>
      <c r="BD2" s="3"/>
      <c r="BE2" s="3"/>
      <c r="BF2" s="4"/>
      <c r="BG2" s="2"/>
      <c r="BH2" s="3"/>
      <c r="BI2" s="3"/>
      <c r="BJ2" s="4"/>
    </row>
    <row r="3" spans="1:62" x14ac:dyDescent="0.25">
      <c r="A3" s="23" t="s">
        <v>28</v>
      </c>
      <c r="B3" s="23" t="s">
        <v>16</v>
      </c>
      <c r="C3" s="23">
        <v>800</v>
      </c>
      <c r="D3" s="25">
        <v>1</v>
      </c>
      <c r="E3" s="6">
        <v>31</v>
      </c>
      <c r="F3" s="7">
        <f>100+0+(100-TRUNC(D3/E3*100))</f>
        <v>197</v>
      </c>
      <c r="G3" s="5">
        <v>12</v>
      </c>
      <c r="H3" s="6">
        <v>65</v>
      </c>
      <c r="I3" s="7">
        <f>100+0+(100-TRUNC(G3/H3*100))</f>
        <v>182</v>
      </c>
      <c r="J3" s="5">
        <v>8</v>
      </c>
      <c r="K3" s="6">
        <v>39</v>
      </c>
      <c r="L3" s="7">
        <f>100+0+(100-TRUNC(J3/K3*100))</f>
        <v>180</v>
      </c>
      <c r="M3" s="5">
        <v>4</v>
      </c>
      <c r="N3" s="6">
        <v>35</v>
      </c>
      <c r="O3" s="7">
        <f>100+0+(100-TRUNC(M3/N3*100))</f>
        <v>189</v>
      </c>
      <c r="P3" s="5">
        <v>4</v>
      </c>
      <c r="Q3" s="6">
        <v>48</v>
      </c>
      <c r="R3" s="7">
        <f t="shared" ref="R3:R9" si="0">100+75+(100-TRUNC(P3/Q3*100))</f>
        <v>267</v>
      </c>
      <c r="S3" s="5">
        <v>17</v>
      </c>
      <c r="T3" s="6">
        <v>79</v>
      </c>
      <c r="U3" s="7">
        <f>100+25+(100-TRUNC(S3/T3*100))</f>
        <v>204</v>
      </c>
      <c r="V3" s="5">
        <v>6</v>
      </c>
      <c r="W3" s="6">
        <v>44</v>
      </c>
      <c r="X3" s="7">
        <f>100+0+(100-TRUNC(V3/W3*100))</f>
        <v>187</v>
      </c>
      <c r="Y3" s="16">
        <v>32</v>
      </c>
      <c r="Z3" s="17">
        <v>73</v>
      </c>
      <c r="AA3" s="7">
        <f>100+50+(100-TRUNC(Y3/Z3*100))</f>
        <v>207</v>
      </c>
      <c r="AB3" s="5"/>
      <c r="AC3" s="6"/>
      <c r="AD3" s="7"/>
      <c r="AE3" s="5"/>
      <c r="AF3" s="6"/>
      <c r="AG3" s="6"/>
      <c r="AH3" s="7"/>
      <c r="AI3" s="5"/>
      <c r="AJ3" s="6"/>
      <c r="AK3" s="6"/>
      <c r="AL3" s="7"/>
      <c r="AM3" s="5"/>
      <c r="AN3" s="6"/>
      <c r="AO3" s="6"/>
      <c r="AP3" s="7"/>
      <c r="AQ3" s="5"/>
      <c r="AR3" s="6"/>
      <c r="AS3" s="6"/>
      <c r="AT3" s="7"/>
      <c r="AU3" s="5"/>
      <c r="AV3" s="6"/>
      <c r="AW3" s="6"/>
      <c r="AX3" s="7"/>
      <c r="AY3" s="5"/>
      <c r="AZ3" s="6"/>
      <c r="BA3" s="6"/>
      <c r="BB3" s="7"/>
      <c r="BC3" s="5"/>
      <c r="BD3" s="6"/>
      <c r="BE3" s="6"/>
      <c r="BF3" s="7"/>
      <c r="BG3" s="5"/>
      <c r="BH3" s="6"/>
      <c r="BI3" s="6"/>
      <c r="BJ3" s="7"/>
    </row>
    <row r="4" spans="1:62" x14ac:dyDescent="0.25">
      <c r="A4" s="23" t="s">
        <v>29</v>
      </c>
      <c r="B4" s="23" t="s">
        <v>17</v>
      </c>
      <c r="C4" s="23">
        <v>1076</v>
      </c>
      <c r="D4" s="25">
        <v>2</v>
      </c>
      <c r="E4" s="6">
        <v>31</v>
      </c>
      <c r="F4" s="7">
        <f t="shared" ref="F4:F25" si="1">100+0+(100-TRUNC(D4/E4*100))</f>
        <v>194</v>
      </c>
      <c r="G4" s="5">
        <v>5</v>
      </c>
      <c r="H4" s="6">
        <v>65</v>
      </c>
      <c r="I4" s="7">
        <f t="shared" ref="I4:I6" si="2">100+0+(100-TRUNC(G4/H4*100))</f>
        <v>193</v>
      </c>
      <c r="J4" s="5">
        <v>2</v>
      </c>
      <c r="K4" s="6">
        <v>39</v>
      </c>
      <c r="L4" s="7">
        <f t="shared" ref="L4:L6" si="3">100+0+(100-TRUNC(J4/K4*100))</f>
        <v>195</v>
      </c>
      <c r="M4" s="5">
        <v>1</v>
      </c>
      <c r="N4" s="6">
        <v>35</v>
      </c>
      <c r="O4" s="7">
        <f>100+0+(100-TRUNC(M4/N4*100))</f>
        <v>198</v>
      </c>
      <c r="P4" s="5">
        <v>2</v>
      </c>
      <c r="Q4" s="6">
        <v>48</v>
      </c>
      <c r="R4" s="7">
        <f t="shared" si="0"/>
        <v>271</v>
      </c>
      <c r="S4" s="5">
        <v>5</v>
      </c>
      <c r="T4" s="6">
        <v>79</v>
      </c>
      <c r="U4" s="7">
        <f t="shared" ref="U4:U5" si="4">100+25+(100-TRUNC(S4/T4*100))</f>
        <v>219</v>
      </c>
      <c r="V4" s="5"/>
      <c r="W4" s="6"/>
      <c r="X4" s="7"/>
      <c r="Y4" s="5">
        <v>5</v>
      </c>
      <c r="Z4" s="6">
        <v>73</v>
      </c>
      <c r="AA4" s="7">
        <f>100+50+(100-TRUNC(Y4/Z4*100))</f>
        <v>244</v>
      </c>
      <c r="AB4" s="5"/>
      <c r="AC4" s="6"/>
      <c r="AD4" s="7"/>
      <c r="AE4" s="5"/>
      <c r="AF4" s="6"/>
      <c r="AG4" s="6"/>
      <c r="AH4" s="7"/>
      <c r="AI4" s="5"/>
      <c r="AJ4" s="6"/>
      <c r="AK4" s="6"/>
      <c r="AL4" s="7"/>
      <c r="AM4" s="5"/>
      <c r="AN4" s="6"/>
      <c r="AO4" s="6"/>
      <c r="AP4" s="7"/>
      <c r="AQ4" s="5"/>
      <c r="AR4" s="6"/>
      <c r="AS4" s="6"/>
      <c r="AT4" s="7"/>
      <c r="AU4" s="5"/>
      <c r="AV4" s="6"/>
      <c r="AW4" s="6"/>
      <c r="AX4" s="7"/>
      <c r="AY4" s="5"/>
      <c r="AZ4" s="6"/>
      <c r="BA4" s="6"/>
      <c r="BB4" s="7"/>
      <c r="BC4" s="5"/>
      <c r="BD4" s="6"/>
      <c r="BE4" s="6"/>
      <c r="BF4" s="7"/>
      <c r="BG4" s="5"/>
      <c r="BH4" s="6"/>
      <c r="BI4" s="6"/>
      <c r="BJ4" s="7"/>
    </row>
    <row r="5" spans="1:62" x14ac:dyDescent="0.25">
      <c r="A5" s="23" t="s">
        <v>30</v>
      </c>
      <c r="B5" s="23" t="s">
        <v>16</v>
      </c>
      <c r="C5" s="23">
        <v>1467</v>
      </c>
      <c r="D5" s="25">
        <v>3</v>
      </c>
      <c r="E5" s="6">
        <v>31</v>
      </c>
      <c r="F5" s="7">
        <f t="shared" si="1"/>
        <v>191</v>
      </c>
      <c r="G5" s="5">
        <v>19</v>
      </c>
      <c r="H5" s="6">
        <v>65</v>
      </c>
      <c r="I5" s="7">
        <f t="shared" si="2"/>
        <v>171</v>
      </c>
      <c r="J5" s="5">
        <v>18</v>
      </c>
      <c r="K5" s="6">
        <v>39</v>
      </c>
      <c r="L5" s="7">
        <f t="shared" si="3"/>
        <v>154</v>
      </c>
      <c r="M5" s="5"/>
      <c r="N5" s="6"/>
      <c r="O5" s="7"/>
      <c r="P5" s="5">
        <v>9</v>
      </c>
      <c r="Q5" s="6">
        <v>48</v>
      </c>
      <c r="R5" s="7">
        <f t="shared" si="0"/>
        <v>257</v>
      </c>
      <c r="S5" s="5">
        <v>34</v>
      </c>
      <c r="T5" s="6">
        <v>79</v>
      </c>
      <c r="U5" s="7">
        <f t="shared" si="4"/>
        <v>182</v>
      </c>
      <c r="V5" s="5">
        <v>7</v>
      </c>
      <c r="W5" s="6">
        <v>44</v>
      </c>
      <c r="X5" s="7">
        <f t="shared" ref="X5:X6" si="5">100+0+(100-TRUNC(V5/W5*100))</f>
        <v>185</v>
      </c>
      <c r="Y5" s="5">
        <v>12</v>
      </c>
      <c r="Z5" s="6">
        <v>83</v>
      </c>
      <c r="AA5" s="7">
        <f>100+50+(100-TRUNC(Y5/Z5*100))</f>
        <v>236</v>
      </c>
      <c r="AB5" s="5"/>
      <c r="AC5" s="6"/>
      <c r="AD5" s="7"/>
      <c r="AE5" s="5"/>
      <c r="AF5" s="6"/>
      <c r="AG5" s="6"/>
      <c r="AH5" s="7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5"/>
      <c r="AV5" s="6"/>
      <c r="AW5" s="6"/>
      <c r="AX5" s="7"/>
      <c r="AY5" s="5"/>
      <c r="AZ5" s="6"/>
      <c r="BA5" s="6"/>
      <c r="BB5" s="7"/>
      <c r="BC5" s="5"/>
      <c r="BD5" s="6"/>
      <c r="BE5" s="6"/>
      <c r="BF5" s="7"/>
      <c r="BG5" s="5"/>
      <c r="BH5" s="6"/>
      <c r="BI5" s="6"/>
      <c r="BJ5" s="7"/>
    </row>
    <row r="6" spans="1:62" x14ac:dyDescent="0.25">
      <c r="A6" s="23" t="s">
        <v>31</v>
      </c>
      <c r="B6" s="23" t="s">
        <v>25</v>
      </c>
      <c r="C6" s="23">
        <v>785</v>
      </c>
      <c r="D6" s="25">
        <v>5</v>
      </c>
      <c r="E6" s="6">
        <v>31</v>
      </c>
      <c r="F6" s="7">
        <f t="shared" si="1"/>
        <v>184</v>
      </c>
      <c r="G6" s="5">
        <v>13</v>
      </c>
      <c r="H6" s="6">
        <v>65</v>
      </c>
      <c r="I6" s="7">
        <f t="shared" si="2"/>
        <v>180</v>
      </c>
      <c r="J6" s="5">
        <v>7</v>
      </c>
      <c r="K6" s="6">
        <v>39</v>
      </c>
      <c r="L6" s="7">
        <f t="shared" si="3"/>
        <v>183</v>
      </c>
      <c r="M6" s="5">
        <v>2</v>
      </c>
      <c r="N6" s="6">
        <v>35</v>
      </c>
      <c r="O6" s="7">
        <f>100+0+(100-TRUNC(M6/N6*100))</f>
        <v>195</v>
      </c>
      <c r="P6" s="5">
        <v>27</v>
      </c>
      <c r="Q6" s="6">
        <v>48</v>
      </c>
      <c r="R6" s="7">
        <f t="shared" si="0"/>
        <v>219</v>
      </c>
      <c r="S6" s="5"/>
      <c r="T6" s="6"/>
      <c r="U6" s="7"/>
      <c r="V6" s="5">
        <v>12</v>
      </c>
      <c r="W6" s="6">
        <v>44</v>
      </c>
      <c r="X6" s="7">
        <f t="shared" si="5"/>
        <v>173</v>
      </c>
      <c r="Y6" s="5">
        <v>13</v>
      </c>
      <c r="Z6" s="6">
        <v>83</v>
      </c>
      <c r="AA6" s="7">
        <f t="shared" ref="AA6:AA7" si="6">100+50+(100-TRUNC(Y6/Z6*100))</f>
        <v>235</v>
      </c>
      <c r="AB6" s="5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  <c r="AU6" s="5"/>
      <c r="AV6" s="6"/>
      <c r="AW6" s="6"/>
      <c r="AX6" s="7"/>
      <c r="AY6" s="5"/>
      <c r="AZ6" s="6"/>
      <c r="BA6" s="6"/>
      <c r="BB6" s="7"/>
      <c r="BC6" s="5"/>
      <c r="BD6" s="6"/>
      <c r="BE6" s="6"/>
      <c r="BF6" s="7"/>
      <c r="BG6" s="5"/>
      <c r="BH6" s="6"/>
      <c r="BI6" s="6"/>
      <c r="BJ6" s="7"/>
    </row>
    <row r="7" spans="1:62" x14ac:dyDescent="0.25">
      <c r="A7" s="23" t="s">
        <v>32</v>
      </c>
      <c r="B7" s="23" t="s">
        <v>19</v>
      </c>
      <c r="C7" s="23">
        <v>1104</v>
      </c>
      <c r="D7" s="25">
        <v>6</v>
      </c>
      <c r="E7" s="6">
        <v>31</v>
      </c>
      <c r="F7" s="7">
        <f t="shared" si="1"/>
        <v>181</v>
      </c>
      <c r="G7" s="5"/>
      <c r="H7" s="6"/>
      <c r="I7" s="7"/>
      <c r="J7" s="5"/>
      <c r="K7" s="6"/>
      <c r="L7" s="7"/>
      <c r="M7" s="5"/>
      <c r="N7" s="6"/>
      <c r="O7" s="7"/>
      <c r="P7" s="5">
        <v>8</v>
      </c>
      <c r="Q7" s="6">
        <v>48</v>
      </c>
      <c r="R7" s="7">
        <f t="shared" si="0"/>
        <v>259</v>
      </c>
      <c r="S7" s="5"/>
      <c r="T7" s="6"/>
      <c r="U7" s="7"/>
      <c r="V7" s="5"/>
      <c r="W7" s="6"/>
      <c r="X7" s="7"/>
      <c r="Y7" s="5">
        <v>14</v>
      </c>
      <c r="Z7" s="6">
        <v>83</v>
      </c>
      <c r="AA7" s="7">
        <f t="shared" si="6"/>
        <v>234</v>
      </c>
      <c r="AB7" s="5"/>
      <c r="AC7" s="6"/>
      <c r="AD7" s="7"/>
      <c r="AE7" s="5"/>
      <c r="AF7" s="6"/>
      <c r="AG7" s="6"/>
      <c r="AH7" s="7"/>
      <c r="AI7" s="5"/>
      <c r="AJ7" s="6"/>
      <c r="AK7" s="6"/>
      <c r="AL7" s="7"/>
      <c r="AM7" s="5"/>
      <c r="AN7" s="6"/>
      <c r="AO7" s="6"/>
      <c r="AP7" s="7"/>
      <c r="AQ7" s="5"/>
      <c r="AR7" s="6"/>
      <c r="AS7" s="6"/>
      <c r="AT7" s="7"/>
      <c r="AU7" s="5"/>
      <c r="AV7" s="6"/>
      <c r="AW7" s="6"/>
      <c r="AX7" s="7"/>
      <c r="AY7" s="5"/>
      <c r="AZ7" s="6"/>
      <c r="BA7" s="6"/>
      <c r="BB7" s="7"/>
      <c r="BC7" s="5"/>
      <c r="BD7" s="6"/>
      <c r="BE7" s="6"/>
      <c r="BF7" s="7"/>
      <c r="BG7" s="5"/>
      <c r="BH7" s="6"/>
      <c r="BI7" s="6"/>
      <c r="BJ7" s="7"/>
    </row>
    <row r="8" spans="1:62" x14ac:dyDescent="0.25">
      <c r="A8" s="23" t="s">
        <v>33</v>
      </c>
      <c r="B8" s="23" t="s">
        <v>19</v>
      </c>
      <c r="C8" s="23">
        <v>859</v>
      </c>
      <c r="D8" s="25">
        <v>7</v>
      </c>
      <c r="E8" s="6">
        <v>31</v>
      </c>
      <c r="F8" s="7">
        <f t="shared" si="1"/>
        <v>178</v>
      </c>
      <c r="G8" s="5">
        <v>59</v>
      </c>
      <c r="H8" s="6">
        <v>65</v>
      </c>
      <c r="I8" s="7">
        <f>100+0+(100-TRUNC(G8/H8*100))</f>
        <v>110</v>
      </c>
      <c r="J8" s="5">
        <v>12</v>
      </c>
      <c r="K8" s="6">
        <v>39</v>
      </c>
      <c r="L8" s="7">
        <f t="shared" ref="L8:L15" si="7">100+0+(100-TRUNC(J8/K8*100))</f>
        <v>170</v>
      </c>
      <c r="M8" s="5"/>
      <c r="N8" s="6"/>
      <c r="O8" s="7"/>
      <c r="P8" s="5">
        <v>18</v>
      </c>
      <c r="Q8" s="6">
        <v>48</v>
      </c>
      <c r="R8" s="7">
        <f t="shared" si="0"/>
        <v>238</v>
      </c>
      <c r="S8" s="5">
        <v>33</v>
      </c>
      <c r="T8" s="6">
        <v>79</v>
      </c>
      <c r="U8" s="7">
        <f>100+25+(100-TRUNC(S8/T8*100))</f>
        <v>184</v>
      </c>
      <c r="V8" s="5">
        <v>10</v>
      </c>
      <c r="W8" s="6">
        <v>44</v>
      </c>
      <c r="X8" s="7">
        <f t="shared" ref="X8:X9" si="8">100+0+(100-TRUNC(V8/W8*100))</f>
        <v>178</v>
      </c>
      <c r="Y8" s="5">
        <v>28</v>
      </c>
      <c r="Z8" s="6">
        <v>73</v>
      </c>
      <c r="AA8" s="7">
        <f>100+50+(100-TRUNC(Y8/Z8*100))</f>
        <v>212</v>
      </c>
      <c r="AB8" s="5"/>
      <c r="AC8" s="6"/>
      <c r="AD8" s="7"/>
      <c r="AE8" s="5"/>
      <c r="AF8" s="6"/>
      <c r="AG8" s="6"/>
      <c r="AH8" s="7"/>
      <c r="AI8" s="5"/>
      <c r="AJ8" s="6"/>
      <c r="AK8" s="6"/>
      <c r="AL8" s="7"/>
      <c r="AM8" s="5"/>
      <c r="AN8" s="6"/>
      <c r="AO8" s="6"/>
      <c r="AP8" s="7"/>
      <c r="AQ8" s="5"/>
      <c r="AR8" s="6"/>
      <c r="AS8" s="6"/>
      <c r="AT8" s="7"/>
      <c r="AU8" s="5"/>
      <c r="AV8" s="6"/>
      <c r="AW8" s="6"/>
      <c r="AX8" s="7"/>
      <c r="AY8" s="5"/>
      <c r="AZ8" s="6"/>
      <c r="BA8" s="6"/>
      <c r="BB8" s="7"/>
      <c r="BC8" s="5"/>
      <c r="BD8" s="6"/>
      <c r="BE8" s="6"/>
      <c r="BF8" s="7"/>
      <c r="BG8" s="5"/>
      <c r="BH8" s="6"/>
      <c r="BI8" s="6"/>
      <c r="BJ8" s="7"/>
    </row>
    <row r="9" spans="1:62" x14ac:dyDescent="0.25">
      <c r="A9" s="23" t="s">
        <v>34</v>
      </c>
      <c r="B9" s="23" t="s">
        <v>16</v>
      </c>
      <c r="C9" s="23">
        <v>699</v>
      </c>
      <c r="D9" s="25">
        <v>8</v>
      </c>
      <c r="E9" s="6">
        <v>31</v>
      </c>
      <c r="F9" s="7">
        <f t="shared" si="1"/>
        <v>175</v>
      </c>
      <c r="G9" s="5"/>
      <c r="H9" s="6"/>
      <c r="I9" s="7"/>
      <c r="J9" s="5">
        <v>24</v>
      </c>
      <c r="K9" s="6">
        <v>39</v>
      </c>
      <c r="L9" s="7">
        <f t="shared" si="7"/>
        <v>139</v>
      </c>
      <c r="M9" s="5">
        <v>11</v>
      </c>
      <c r="N9" s="6">
        <v>35</v>
      </c>
      <c r="O9" s="7">
        <f>100+0+(100-TRUNC(M9/N9*100))</f>
        <v>169</v>
      </c>
      <c r="P9" s="5">
        <v>21</v>
      </c>
      <c r="Q9" s="6">
        <v>48</v>
      </c>
      <c r="R9" s="7">
        <f t="shared" si="0"/>
        <v>232</v>
      </c>
      <c r="S9" s="5"/>
      <c r="T9" s="6"/>
      <c r="U9" s="7"/>
      <c r="V9" s="5">
        <v>22</v>
      </c>
      <c r="W9" s="6">
        <v>44</v>
      </c>
      <c r="X9" s="7">
        <f t="shared" si="8"/>
        <v>150</v>
      </c>
      <c r="Y9" s="5"/>
      <c r="Z9" s="6"/>
      <c r="AA9" s="7"/>
      <c r="AB9" s="5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  <c r="AY9" s="5"/>
      <c r="AZ9" s="6"/>
      <c r="BA9" s="6"/>
      <c r="BB9" s="7"/>
      <c r="BC9" s="5"/>
      <c r="BD9" s="6"/>
      <c r="BE9" s="6"/>
      <c r="BF9" s="7"/>
      <c r="BG9" s="5"/>
      <c r="BH9" s="6"/>
      <c r="BI9" s="6"/>
      <c r="BJ9" s="7"/>
    </row>
    <row r="10" spans="1:62" x14ac:dyDescent="0.25">
      <c r="A10" s="23" t="s">
        <v>35</v>
      </c>
      <c r="B10" s="23" t="s">
        <v>16</v>
      </c>
      <c r="C10" s="23">
        <v>1610</v>
      </c>
      <c r="D10" s="25">
        <v>9</v>
      </c>
      <c r="E10" s="6">
        <v>31</v>
      </c>
      <c r="F10" s="7">
        <f t="shared" si="1"/>
        <v>171</v>
      </c>
      <c r="G10" s="5"/>
      <c r="H10" s="6"/>
      <c r="I10" s="7"/>
      <c r="J10" s="5">
        <v>23</v>
      </c>
      <c r="K10" s="6">
        <v>39</v>
      </c>
      <c r="L10" s="7">
        <f t="shared" si="7"/>
        <v>142</v>
      </c>
      <c r="M10" s="5"/>
      <c r="N10" s="6"/>
      <c r="O10" s="7"/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  <c r="AB10" s="5"/>
      <c r="AC10" s="6"/>
      <c r="AD10" s="7"/>
      <c r="AE10" s="5"/>
      <c r="AF10" s="6"/>
      <c r="AG10" s="6"/>
      <c r="AH10" s="7"/>
      <c r="AI10" s="5"/>
      <c r="AJ10" s="6"/>
      <c r="AK10" s="6"/>
      <c r="AL10" s="7"/>
      <c r="AM10" s="5"/>
      <c r="AN10" s="6"/>
      <c r="AO10" s="6"/>
      <c r="AP10" s="7"/>
      <c r="AQ10" s="5"/>
      <c r="AR10" s="6"/>
      <c r="AS10" s="6"/>
      <c r="AT10" s="7"/>
      <c r="AU10" s="5"/>
      <c r="AV10" s="6"/>
      <c r="AW10" s="6"/>
      <c r="AX10" s="7"/>
      <c r="AY10" s="5"/>
      <c r="AZ10" s="6"/>
      <c r="BA10" s="6"/>
      <c r="BB10" s="7"/>
      <c r="BC10" s="5"/>
      <c r="BD10" s="6"/>
      <c r="BE10" s="6"/>
      <c r="BF10" s="7"/>
      <c r="BG10" s="5"/>
      <c r="BH10" s="6"/>
      <c r="BI10" s="6"/>
      <c r="BJ10" s="7"/>
    </row>
    <row r="11" spans="1:62" x14ac:dyDescent="0.25">
      <c r="A11" s="24" t="s">
        <v>36</v>
      </c>
      <c r="B11" s="24" t="s">
        <v>18</v>
      </c>
      <c r="C11" s="24">
        <v>837</v>
      </c>
      <c r="D11" s="25">
        <v>10</v>
      </c>
      <c r="E11" s="6">
        <v>31</v>
      </c>
      <c r="F11" s="7">
        <f t="shared" si="1"/>
        <v>168</v>
      </c>
      <c r="G11" s="5">
        <v>26</v>
      </c>
      <c r="H11" s="6">
        <v>65</v>
      </c>
      <c r="I11" s="7">
        <f t="shared" ref="I11:I20" si="9">100+0+(100-TRUNC(G11/H11*100))</f>
        <v>160</v>
      </c>
      <c r="J11" s="5">
        <v>17</v>
      </c>
      <c r="K11" s="6">
        <v>39</v>
      </c>
      <c r="L11" s="7">
        <f t="shared" si="7"/>
        <v>157</v>
      </c>
      <c r="M11" s="5">
        <v>5</v>
      </c>
      <c r="N11" s="6">
        <v>35</v>
      </c>
      <c r="O11" s="7">
        <f t="shared" ref="O11:O15" si="10">100+0+(100-TRUNC(M11/N11*100))</f>
        <v>186</v>
      </c>
      <c r="P11" s="5">
        <v>11</v>
      </c>
      <c r="Q11" s="6">
        <v>48</v>
      </c>
      <c r="R11" s="7">
        <f t="shared" ref="R11:R14" si="11">100+75+(100-TRUNC(P11/Q11*100))</f>
        <v>253</v>
      </c>
      <c r="S11" s="5"/>
      <c r="T11" s="6"/>
      <c r="U11" s="7"/>
      <c r="V11" s="5"/>
      <c r="W11" s="6"/>
      <c r="X11" s="7"/>
      <c r="Y11" s="5">
        <v>22</v>
      </c>
      <c r="Z11" s="6">
        <v>83</v>
      </c>
      <c r="AA11" s="7">
        <f>100+50+(100-TRUNC(Y11/Z11*100))</f>
        <v>224</v>
      </c>
      <c r="AB11" s="5"/>
      <c r="AC11" s="6"/>
      <c r="AD11" s="7"/>
      <c r="AE11" s="5"/>
      <c r="AF11" s="6"/>
      <c r="AG11" s="6"/>
      <c r="AH11" s="7"/>
      <c r="AI11" s="5"/>
      <c r="AJ11" s="6"/>
      <c r="AK11" s="6"/>
      <c r="AL11" s="7"/>
      <c r="AM11" s="5"/>
      <c r="AN11" s="6"/>
      <c r="AO11" s="6"/>
      <c r="AP11" s="7"/>
      <c r="AQ11" s="5"/>
      <c r="AR11" s="6"/>
      <c r="AS11" s="6"/>
      <c r="AT11" s="7"/>
      <c r="AU11" s="5"/>
      <c r="AV11" s="6"/>
      <c r="AW11" s="6"/>
      <c r="AX11" s="7"/>
      <c r="AY11" s="5"/>
      <c r="AZ11" s="6"/>
      <c r="BA11" s="6"/>
      <c r="BB11" s="7"/>
      <c r="BC11" s="5"/>
      <c r="BD11" s="6"/>
      <c r="BE11" s="6"/>
      <c r="BF11" s="7"/>
      <c r="BG11" s="5"/>
      <c r="BH11" s="6"/>
      <c r="BI11" s="6"/>
      <c r="BJ11" s="7"/>
    </row>
    <row r="12" spans="1:62" x14ac:dyDescent="0.25">
      <c r="A12" s="24" t="s">
        <v>37</v>
      </c>
      <c r="B12" s="24" t="s">
        <v>26</v>
      </c>
      <c r="C12" s="24">
        <v>768</v>
      </c>
      <c r="D12" s="51">
        <v>11</v>
      </c>
      <c r="E12" s="6">
        <v>31</v>
      </c>
      <c r="F12" s="7">
        <f t="shared" si="1"/>
        <v>165</v>
      </c>
      <c r="G12" s="5">
        <v>29</v>
      </c>
      <c r="H12" s="6">
        <v>65</v>
      </c>
      <c r="I12" s="7">
        <f t="shared" si="9"/>
        <v>156</v>
      </c>
      <c r="J12" s="5">
        <v>11</v>
      </c>
      <c r="K12" s="6">
        <v>39</v>
      </c>
      <c r="L12" s="7">
        <f t="shared" si="7"/>
        <v>172</v>
      </c>
      <c r="M12" s="5">
        <v>8</v>
      </c>
      <c r="N12" s="6">
        <v>35</v>
      </c>
      <c r="O12" s="7">
        <f t="shared" si="10"/>
        <v>178</v>
      </c>
      <c r="P12" s="5">
        <v>17</v>
      </c>
      <c r="Q12" s="6">
        <v>48</v>
      </c>
      <c r="R12" s="7">
        <f t="shared" si="11"/>
        <v>240</v>
      </c>
      <c r="S12" s="5"/>
      <c r="T12" s="6"/>
      <c r="U12" s="7"/>
      <c r="V12" s="5">
        <v>15</v>
      </c>
      <c r="W12" s="6">
        <v>44</v>
      </c>
      <c r="X12" s="7">
        <f t="shared" ref="X12:X14" si="12">100+0+(100-TRUNC(V12/W12*100))</f>
        <v>166</v>
      </c>
      <c r="Y12" s="5"/>
      <c r="Z12" s="6"/>
      <c r="AA12" s="7"/>
      <c r="AB12" s="5"/>
      <c r="AC12" s="6"/>
      <c r="AD12" s="7"/>
      <c r="AE12" s="5"/>
      <c r="AF12" s="6"/>
      <c r="AG12" s="6"/>
      <c r="AH12" s="7"/>
      <c r="AI12" s="5"/>
      <c r="AJ12" s="6"/>
      <c r="AK12" s="6"/>
      <c r="AL12" s="7"/>
      <c r="AM12" s="5"/>
      <c r="AN12" s="6"/>
      <c r="AO12" s="6"/>
      <c r="AP12" s="7"/>
      <c r="AQ12" s="5"/>
      <c r="AR12" s="6"/>
      <c r="AS12" s="6"/>
      <c r="AT12" s="7"/>
      <c r="AU12" s="5"/>
      <c r="AV12" s="6"/>
      <c r="AW12" s="6"/>
      <c r="AX12" s="7"/>
      <c r="AY12" s="5"/>
      <c r="AZ12" s="6"/>
      <c r="BA12" s="6"/>
      <c r="BB12" s="7"/>
      <c r="BC12" s="5"/>
      <c r="BD12" s="6"/>
      <c r="BE12" s="6"/>
      <c r="BF12" s="7"/>
      <c r="BG12" s="5"/>
      <c r="BH12" s="6"/>
      <c r="BI12" s="6"/>
      <c r="BJ12" s="7"/>
    </row>
    <row r="13" spans="1:62" x14ac:dyDescent="0.25">
      <c r="A13" s="24" t="s">
        <v>38</v>
      </c>
      <c r="B13" s="24" t="s">
        <v>16</v>
      </c>
      <c r="C13" s="24">
        <v>1412</v>
      </c>
      <c r="D13" s="51">
        <v>12</v>
      </c>
      <c r="E13" s="6">
        <v>31</v>
      </c>
      <c r="F13" s="7">
        <f t="shared" si="1"/>
        <v>162</v>
      </c>
      <c r="G13" s="5">
        <v>28</v>
      </c>
      <c r="H13" s="6">
        <v>65</v>
      </c>
      <c r="I13" s="7">
        <f t="shared" si="9"/>
        <v>157</v>
      </c>
      <c r="J13" s="5">
        <v>22</v>
      </c>
      <c r="K13" s="6">
        <v>39</v>
      </c>
      <c r="L13" s="7">
        <f t="shared" si="7"/>
        <v>144</v>
      </c>
      <c r="M13" s="5">
        <v>10</v>
      </c>
      <c r="N13" s="6">
        <v>35</v>
      </c>
      <c r="O13" s="7">
        <f t="shared" si="10"/>
        <v>172</v>
      </c>
      <c r="P13" s="5">
        <v>20</v>
      </c>
      <c r="Q13" s="6">
        <v>48</v>
      </c>
      <c r="R13" s="7">
        <f t="shared" si="11"/>
        <v>234</v>
      </c>
      <c r="S13" s="5">
        <v>46</v>
      </c>
      <c r="T13" s="6">
        <v>79</v>
      </c>
      <c r="U13" s="7">
        <f>100+25+(100-TRUNC(S13/T13*100))</f>
        <v>167</v>
      </c>
      <c r="V13" s="5">
        <v>17</v>
      </c>
      <c r="W13" s="6">
        <v>44</v>
      </c>
      <c r="X13" s="7">
        <f t="shared" si="12"/>
        <v>162</v>
      </c>
      <c r="Y13" s="5">
        <v>41</v>
      </c>
      <c r="Z13" s="6">
        <v>83</v>
      </c>
      <c r="AA13" s="7">
        <f>100+50+(100-TRUNC(Y13/Z13*100))</f>
        <v>201</v>
      </c>
      <c r="AB13" s="5"/>
      <c r="AC13" s="6"/>
      <c r="AD13" s="7"/>
      <c r="AE13" s="5"/>
      <c r="AF13" s="6"/>
      <c r="AG13" s="6"/>
      <c r="AH13" s="7"/>
      <c r="AI13" s="5"/>
      <c r="AJ13" s="6"/>
      <c r="AK13" s="6"/>
      <c r="AL13" s="7"/>
      <c r="AM13" s="5"/>
      <c r="AN13" s="6"/>
      <c r="AO13" s="6"/>
      <c r="AP13" s="7"/>
      <c r="AQ13" s="5"/>
      <c r="AR13" s="6"/>
      <c r="AS13" s="6"/>
      <c r="AT13" s="7"/>
      <c r="AU13" s="5"/>
      <c r="AV13" s="6"/>
      <c r="AW13" s="6"/>
      <c r="AX13" s="7"/>
      <c r="AY13" s="5"/>
      <c r="AZ13" s="6"/>
      <c r="BA13" s="6"/>
      <c r="BB13" s="7"/>
      <c r="BC13" s="5"/>
      <c r="BD13" s="6"/>
      <c r="BE13" s="6"/>
      <c r="BF13" s="7"/>
      <c r="BG13" s="5"/>
      <c r="BH13" s="6"/>
      <c r="BI13" s="6"/>
      <c r="BJ13" s="7"/>
    </row>
    <row r="14" spans="1:62" x14ac:dyDescent="0.25">
      <c r="A14" s="24" t="s">
        <v>39</v>
      </c>
      <c r="B14" s="24" t="s">
        <v>16</v>
      </c>
      <c r="C14" s="24">
        <v>1081</v>
      </c>
      <c r="D14" s="51">
        <v>13</v>
      </c>
      <c r="E14" s="6">
        <v>31</v>
      </c>
      <c r="F14" s="7">
        <f t="shared" si="1"/>
        <v>159</v>
      </c>
      <c r="G14" s="5">
        <v>48</v>
      </c>
      <c r="H14" s="6">
        <v>65</v>
      </c>
      <c r="I14" s="7">
        <f t="shared" si="9"/>
        <v>127</v>
      </c>
      <c r="J14" s="5">
        <v>27</v>
      </c>
      <c r="K14" s="6">
        <v>39</v>
      </c>
      <c r="L14" s="7">
        <f t="shared" si="7"/>
        <v>131</v>
      </c>
      <c r="M14" s="5">
        <v>16</v>
      </c>
      <c r="N14" s="6">
        <v>35</v>
      </c>
      <c r="O14" s="7">
        <f t="shared" si="10"/>
        <v>155</v>
      </c>
      <c r="P14" s="5">
        <v>26</v>
      </c>
      <c r="Q14" s="6">
        <v>48</v>
      </c>
      <c r="R14" s="7">
        <f t="shared" si="11"/>
        <v>221</v>
      </c>
      <c r="S14" s="5"/>
      <c r="T14" s="6"/>
      <c r="U14" s="7"/>
      <c r="V14" s="5">
        <v>19</v>
      </c>
      <c r="W14" s="6">
        <v>44</v>
      </c>
      <c r="X14" s="7">
        <f t="shared" si="12"/>
        <v>157</v>
      </c>
      <c r="Y14" s="5">
        <v>55</v>
      </c>
      <c r="Z14" s="6">
        <v>83</v>
      </c>
      <c r="AA14" s="7">
        <f>100+50+(100-TRUNC(Y14/Z14*100))</f>
        <v>184</v>
      </c>
      <c r="AB14" s="5"/>
      <c r="AC14" s="6"/>
      <c r="AD14" s="7"/>
      <c r="AE14" s="5"/>
      <c r="AF14" s="6"/>
      <c r="AG14" s="6"/>
      <c r="AH14" s="7"/>
      <c r="AI14" s="5"/>
      <c r="AJ14" s="6"/>
      <c r="AK14" s="6"/>
      <c r="AL14" s="7"/>
      <c r="AM14" s="5"/>
      <c r="AN14" s="6"/>
      <c r="AO14" s="6"/>
      <c r="AP14" s="7"/>
      <c r="AQ14" s="5"/>
      <c r="AR14" s="6"/>
      <c r="AS14" s="6"/>
      <c r="AT14" s="7"/>
      <c r="AU14" s="5"/>
      <c r="AV14" s="6"/>
      <c r="AW14" s="6"/>
      <c r="AX14" s="7"/>
      <c r="AY14" s="5"/>
      <c r="AZ14" s="6"/>
      <c r="BA14" s="6"/>
      <c r="BB14" s="7"/>
      <c r="BC14" s="5"/>
      <c r="BD14" s="6"/>
      <c r="BE14" s="6"/>
      <c r="BF14" s="7"/>
      <c r="BG14" s="5"/>
      <c r="BH14" s="6"/>
      <c r="BI14" s="6"/>
      <c r="BJ14" s="7"/>
    </row>
    <row r="15" spans="1:62" x14ac:dyDescent="0.25">
      <c r="A15" s="24" t="s">
        <v>40</v>
      </c>
      <c r="B15" s="24" t="s">
        <v>16</v>
      </c>
      <c r="C15" s="24">
        <v>700</v>
      </c>
      <c r="D15" s="51">
        <v>14</v>
      </c>
      <c r="E15" s="6">
        <v>31</v>
      </c>
      <c r="F15" s="7">
        <f t="shared" si="1"/>
        <v>155</v>
      </c>
      <c r="G15" s="5">
        <v>41</v>
      </c>
      <c r="H15" s="6">
        <v>65</v>
      </c>
      <c r="I15" s="7">
        <f t="shared" si="9"/>
        <v>137</v>
      </c>
      <c r="J15" s="5">
        <v>26</v>
      </c>
      <c r="K15" s="6">
        <v>39</v>
      </c>
      <c r="L15" s="7">
        <f t="shared" si="7"/>
        <v>134</v>
      </c>
      <c r="M15" s="5">
        <v>17</v>
      </c>
      <c r="N15" s="6">
        <v>35</v>
      </c>
      <c r="O15" s="7">
        <f t="shared" si="10"/>
        <v>152</v>
      </c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6"/>
      <c r="AH15" s="7"/>
      <c r="AI15" s="5"/>
      <c r="AJ15" s="6"/>
      <c r="AK15" s="6"/>
      <c r="AL15" s="7"/>
      <c r="AM15" s="5"/>
      <c r="AN15" s="6"/>
      <c r="AO15" s="6"/>
      <c r="AP15" s="7"/>
      <c r="AQ15" s="5"/>
      <c r="AR15" s="6"/>
      <c r="AS15" s="6"/>
      <c r="AT15" s="7"/>
      <c r="AU15" s="5"/>
      <c r="AV15" s="6"/>
      <c r="AW15" s="6"/>
      <c r="AX15" s="7"/>
      <c r="AY15" s="5"/>
      <c r="AZ15" s="6"/>
      <c r="BA15" s="6"/>
      <c r="BB15" s="7"/>
      <c r="BC15" s="5"/>
      <c r="BD15" s="6"/>
      <c r="BE15" s="6"/>
      <c r="BF15" s="7"/>
      <c r="BG15" s="5"/>
      <c r="BH15" s="6"/>
      <c r="BI15" s="6"/>
      <c r="BJ15" s="7"/>
    </row>
    <row r="16" spans="1:62" x14ac:dyDescent="0.25">
      <c r="A16" s="24" t="s">
        <v>41</v>
      </c>
      <c r="B16" s="24" t="s">
        <v>17</v>
      </c>
      <c r="C16" s="24">
        <v>1085</v>
      </c>
      <c r="D16" s="51">
        <v>15</v>
      </c>
      <c r="E16" s="6">
        <v>31</v>
      </c>
      <c r="F16" s="7">
        <f t="shared" si="1"/>
        <v>152</v>
      </c>
      <c r="G16" s="5">
        <v>38</v>
      </c>
      <c r="H16" s="6">
        <v>65</v>
      </c>
      <c r="I16" s="7">
        <f t="shared" si="9"/>
        <v>142</v>
      </c>
      <c r="J16" s="5"/>
      <c r="K16" s="6"/>
      <c r="L16" s="7"/>
      <c r="M16" s="5"/>
      <c r="N16" s="6"/>
      <c r="O16" s="7"/>
      <c r="P16" s="5"/>
      <c r="Q16" s="6"/>
      <c r="R16" s="7"/>
      <c r="S16" s="5"/>
      <c r="T16" s="6"/>
      <c r="U16" s="7"/>
      <c r="V16" s="5">
        <v>27</v>
      </c>
      <c r="W16" s="6">
        <v>44</v>
      </c>
      <c r="X16" s="7">
        <f t="shared" ref="X16:X21" si="13">100+0+(100-TRUNC(V16/W16*100))</f>
        <v>139</v>
      </c>
      <c r="Y16" s="5"/>
      <c r="Z16" s="6"/>
      <c r="AA16" s="7"/>
      <c r="AB16" s="5"/>
      <c r="AC16" s="6"/>
      <c r="AD16" s="7"/>
      <c r="AE16" s="5"/>
      <c r="AF16" s="6"/>
      <c r="AG16" s="6"/>
      <c r="AH16" s="7"/>
      <c r="AI16" s="5"/>
      <c r="AJ16" s="6"/>
      <c r="AK16" s="6"/>
      <c r="AL16" s="7"/>
      <c r="AM16" s="5"/>
      <c r="AN16" s="6"/>
      <c r="AO16" s="6"/>
      <c r="AP16" s="7"/>
      <c r="AQ16" s="5"/>
      <c r="AR16" s="6"/>
      <c r="AS16" s="6"/>
      <c r="AT16" s="7"/>
      <c r="AU16" s="5"/>
      <c r="AV16" s="6"/>
      <c r="AW16" s="6"/>
      <c r="AX16" s="7"/>
      <c r="AY16" s="5"/>
      <c r="AZ16" s="6"/>
      <c r="BA16" s="6"/>
      <c r="BB16" s="7"/>
      <c r="BC16" s="5"/>
      <c r="BD16" s="6"/>
      <c r="BE16" s="6"/>
      <c r="BF16" s="7"/>
      <c r="BG16" s="5"/>
      <c r="BH16" s="6"/>
      <c r="BI16" s="6"/>
      <c r="BJ16" s="7"/>
    </row>
    <row r="17" spans="1:62" x14ac:dyDescent="0.25">
      <c r="A17" s="24" t="s">
        <v>42</v>
      </c>
      <c r="B17" s="24" t="s">
        <v>25</v>
      </c>
      <c r="C17" s="24">
        <v>786</v>
      </c>
      <c r="D17" s="51">
        <v>17</v>
      </c>
      <c r="E17" s="6">
        <v>31</v>
      </c>
      <c r="F17" s="7">
        <f t="shared" si="1"/>
        <v>146</v>
      </c>
      <c r="G17" s="5">
        <v>47</v>
      </c>
      <c r="H17" s="6">
        <v>65</v>
      </c>
      <c r="I17" s="7">
        <f t="shared" si="9"/>
        <v>128</v>
      </c>
      <c r="J17" s="5">
        <v>21</v>
      </c>
      <c r="K17" s="6">
        <v>39</v>
      </c>
      <c r="L17" s="7">
        <f t="shared" ref="L17:L19" si="14">100+0+(100-TRUNC(J17/K17*100))</f>
        <v>147</v>
      </c>
      <c r="M17" s="5">
        <v>13</v>
      </c>
      <c r="N17" s="6">
        <v>35</v>
      </c>
      <c r="O17" s="7">
        <f>100+0+(100-TRUNC(M17/N17*100))</f>
        <v>163</v>
      </c>
      <c r="P17" s="5">
        <v>23</v>
      </c>
      <c r="Q17" s="6">
        <v>48</v>
      </c>
      <c r="R17" s="7">
        <f t="shared" ref="R17:R21" si="15">100+75+(100-TRUNC(P17/Q17*100))</f>
        <v>228</v>
      </c>
      <c r="S17" s="5"/>
      <c r="T17" s="6"/>
      <c r="U17" s="7"/>
      <c r="V17" s="5">
        <v>20</v>
      </c>
      <c r="W17" s="6">
        <v>44</v>
      </c>
      <c r="X17" s="7">
        <f t="shared" si="13"/>
        <v>155</v>
      </c>
      <c r="Y17" s="5"/>
      <c r="Z17" s="6"/>
      <c r="AA17" s="7"/>
      <c r="AB17" s="5"/>
      <c r="AC17" s="6"/>
      <c r="AD17" s="7"/>
      <c r="AE17" s="5"/>
      <c r="AF17" s="6"/>
      <c r="AG17" s="6"/>
      <c r="AH17" s="7"/>
      <c r="AI17" s="5"/>
      <c r="AJ17" s="6"/>
      <c r="AK17" s="6"/>
      <c r="AL17" s="7"/>
      <c r="AM17" s="5"/>
      <c r="AN17" s="6"/>
      <c r="AO17" s="6"/>
      <c r="AP17" s="7"/>
      <c r="AQ17" s="5"/>
      <c r="AR17" s="6"/>
      <c r="AS17" s="6"/>
      <c r="AT17" s="7"/>
      <c r="AU17" s="5"/>
      <c r="AV17" s="6"/>
      <c r="AW17" s="6"/>
      <c r="AX17" s="7"/>
      <c r="AY17" s="5"/>
      <c r="AZ17" s="6"/>
      <c r="BA17" s="6"/>
      <c r="BB17" s="7"/>
      <c r="BC17" s="5"/>
      <c r="BD17" s="6"/>
      <c r="BE17" s="6"/>
      <c r="BF17" s="7"/>
      <c r="BG17" s="5"/>
      <c r="BH17" s="6"/>
      <c r="BI17" s="6"/>
      <c r="BJ17" s="7"/>
    </row>
    <row r="18" spans="1:62" x14ac:dyDescent="0.25">
      <c r="A18" s="24" t="s">
        <v>43</v>
      </c>
      <c r="B18" s="24" t="s">
        <v>26</v>
      </c>
      <c r="C18" s="24">
        <v>851</v>
      </c>
      <c r="D18" s="51">
        <v>18</v>
      </c>
      <c r="E18" s="6">
        <v>31</v>
      </c>
      <c r="F18" s="7">
        <f t="shared" si="1"/>
        <v>142</v>
      </c>
      <c r="G18" s="5">
        <v>37</v>
      </c>
      <c r="H18" s="6">
        <v>65</v>
      </c>
      <c r="I18" s="7">
        <f t="shared" si="9"/>
        <v>144</v>
      </c>
      <c r="J18" s="5">
        <v>29</v>
      </c>
      <c r="K18" s="6">
        <v>39</v>
      </c>
      <c r="L18" s="7">
        <f t="shared" si="14"/>
        <v>126</v>
      </c>
      <c r="M18" s="5"/>
      <c r="N18" s="6"/>
      <c r="O18" s="7"/>
      <c r="P18" s="5">
        <v>29</v>
      </c>
      <c r="Q18" s="6">
        <v>48</v>
      </c>
      <c r="R18" s="7">
        <f t="shared" si="15"/>
        <v>215</v>
      </c>
      <c r="S18" s="5"/>
      <c r="T18" s="6"/>
      <c r="U18" s="7"/>
      <c r="V18" s="5">
        <v>25</v>
      </c>
      <c r="W18" s="6">
        <v>44</v>
      </c>
      <c r="X18" s="7">
        <f t="shared" si="13"/>
        <v>144</v>
      </c>
      <c r="Y18" s="5"/>
      <c r="Z18" s="6"/>
      <c r="AA18" s="7"/>
      <c r="AB18" s="5"/>
      <c r="AC18" s="6"/>
      <c r="AD18" s="7"/>
      <c r="AE18" s="5"/>
      <c r="AF18" s="6"/>
      <c r="AG18" s="6"/>
      <c r="AH18" s="7"/>
      <c r="AI18" s="5"/>
      <c r="AJ18" s="6"/>
      <c r="AK18" s="6"/>
      <c r="AL18" s="7"/>
      <c r="AM18" s="5"/>
      <c r="AN18" s="6"/>
      <c r="AO18" s="6"/>
      <c r="AP18" s="7"/>
      <c r="AQ18" s="5"/>
      <c r="AR18" s="6"/>
      <c r="AS18" s="6"/>
      <c r="AT18" s="7"/>
      <c r="AU18" s="5"/>
      <c r="AV18" s="6"/>
      <c r="AW18" s="6"/>
      <c r="AX18" s="7"/>
      <c r="AY18" s="5"/>
      <c r="AZ18" s="6"/>
      <c r="BA18" s="6"/>
      <c r="BB18" s="7"/>
      <c r="BC18" s="5"/>
      <c r="BD18" s="6"/>
      <c r="BE18" s="6"/>
      <c r="BF18" s="7"/>
      <c r="BG18" s="5"/>
      <c r="BH18" s="6"/>
      <c r="BI18" s="6"/>
      <c r="BJ18" s="7"/>
    </row>
    <row r="19" spans="1:62" x14ac:dyDescent="0.25">
      <c r="A19" s="24" t="s">
        <v>44</v>
      </c>
      <c r="B19" s="24" t="s">
        <v>16</v>
      </c>
      <c r="C19" s="24">
        <v>1237</v>
      </c>
      <c r="D19" s="51">
        <v>19</v>
      </c>
      <c r="E19" s="6">
        <v>31</v>
      </c>
      <c r="F19" s="7">
        <f t="shared" si="1"/>
        <v>139</v>
      </c>
      <c r="G19" s="5">
        <v>44</v>
      </c>
      <c r="H19" s="6">
        <v>65</v>
      </c>
      <c r="I19" s="7">
        <f t="shared" si="9"/>
        <v>133</v>
      </c>
      <c r="J19" s="5">
        <v>34</v>
      </c>
      <c r="K19" s="6">
        <v>39</v>
      </c>
      <c r="L19" s="7">
        <f t="shared" si="14"/>
        <v>113</v>
      </c>
      <c r="M19" s="5">
        <v>22</v>
      </c>
      <c r="N19" s="6">
        <v>35</v>
      </c>
      <c r="O19" s="7">
        <f t="shared" ref="O19:O21" si="16">100+0+(100-TRUNC(M19/N19*100))</f>
        <v>138</v>
      </c>
      <c r="P19" s="5">
        <v>39</v>
      </c>
      <c r="Q19" s="6">
        <v>48</v>
      </c>
      <c r="R19" s="7">
        <f t="shared" si="15"/>
        <v>194</v>
      </c>
      <c r="S19" s="5">
        <v>68</v>
      </c>
      <c r="T19" s="6">
        <v>79</v>
      </c>
      <c r="U19" s="7">
        <f>100+25+(100-TRUNC(S19/T19*100))</f>
        <v>139</v>
      </c>
      <c r="V19" s="5">
        <v>31</v>
      </c>
      <c r="W19" s="6">
        <v>44</v>
      </c>
      <c r="X19" s="7">
        <f t="shared" si="13"/>
        <v>130</v>
      </c>
      <c r="Y19" s="5">
        <v>69</v>
      </c>
      <c r="Z19" s="6">
        <v>83</v>
      </c>
      <c r="AA19" s="7">
        <f t="shared" ref="AA19:AA20" si="17">100+50+(100-TRUNC(Y19/Z19*100))</f>
        <v>167</v>
      </c>
      <c r="AB19" s="5"/>
      <c r="AC19" s="6"/>
      <c r="AD19" s="7"/>
      <c r="AE19" s="5"/>
      <c r="AF19" s="6"/>
      <c r="AG19" s="6"/>
      <c r="AH19" s="7"/>
      <c r="AI19" s="5"/>
      <c r="AJ19" s="6"/>
      <c r="AK19" s="6"/>
      <c r="AL19" s="7"/>
      <c r="AM19" s="5"/>
      <c r="AN19" s="6"/>
      <c r="AO19" s="6"/>
      <c r="AP19" s="7"/>
      <c r="AQ19" s="5"/>
      <c r="AR19" s="6"/>
      <c r="AS19" s="6"/>
      <c r="AT19" s="7"/>
      <c r="AU19" s="5"/>
      <c r="AV19" s="6"/>
      <c r="AW19" s="6"/>
      <c r="AX19" s="7"/>
      <c r="AY19" s="5"/>
      <c r="AZ19" s="6"/>
      <c r="BA19" s="6"/>
      <c r="BB19" s="7"/>
      <c r="BC19" s="5"/>
      <c r="BD19" s="6"/>
      <c r="BE19" s="6"/>
      <c r="BF19" s="7"/>
      <c r="BG19" s="5"/>
      <c r="BH19" s="6"/>
      <c r="BI19" s="6"/>
      <c r="BJ19" s="7"/>
    </row>
    <row r="20" spans="1:62" x14ac:dyDescent="0.25">
      <c r="A20" s="24" t="s">
        <v>45</v>
      </c>
      <c r="B20" s="24" t="s">
        <v>16</v>
      </c>
      <c r="C20" s="24">
        <v>789</v>
      </c>
      <c r="D20" s="51">
        <v>20</v>
      </c>
      <c r="E20" s="6">
        <v>31</v>
      </c>
      <c r="F20" s="7">
        <f t="shared" si="1"/>
        <v>136</v>
      </c>
      <c r="G20" s="5">
        <v>45</v>
      </c>
      <c r="H20" s="6">
        <v>65</v>
      </c>
      <c r="I20" s="7">
        <f t="shared" si="9"/>
        <v>131</v>
      </c>
      <c r="J20" s="5"/>
      <c r="K20" s="6"/>
      <c r="L20" s="7"/>
      <c r="M20" s="5">
        <v>26</v>
      </c>
      <c r="N20" s="6">
        <v>35</v>
      </c>
      <c r="O20" s="7">
        <f t="shared" si="16"/>
        <v>126</v>
      </c>
      <c r="P20" s="5">
        <v>40</v>
      </c>
      <c r="Q20" s="6">
        <v>48</v>
      </c>
      <c r="R20" s="7">
        <f t="shared" si="15"/>
        <v>192</v>
      </c>
      <c r="S20" s="5"/>
      <c r="T20" s="6"/>
      <c r="U20" s="7"/>
      <c r="V20" s="5">
        <v>32</v>
      </c>
      <c r="W20" s="6">
        <v>44</v>
      </c>
      <c r="X20" s="7">
        <f t="shared" si="13"/>
        <v>128</v>
      </c>
      <c r="Y20" s="5">
        <v>73</v>
      </c>
      <c r="Z20" s="6">
        <v>83</v>
      </c>
      <c r="AA20" s="7">
        <f t="shared" si="17"/>
        <v>163</v>
      </c>
      <c r="AB20" s="5"/>
      <c r="AC20" s="6"/>
      <c r="AD20" s="7"/>
      <c r="AE20" s="5"/>
      <c r="AF20" s="6"/>
      <c r="AG20" s="6"/>
      <c r="AH20" s="7"/>
      <c r="AI20" s="5"/>
      <c r="AJ20" s="6"/>
      <c r="AK20" s="6"/>
      <c r="AL20" s="7"/>
      <c r="AM20" s="5"/>
      <c r="AN20" s="6"/>
      <c r="AO20" s="6"/>
      <c r="AP20" s="7"/>
      <c r="AQ20" s="5"/>
      <c r="AR20" s="6"/>
      <c r="AS20" s="6"/>
      <c r="AT20" s="7"/>
      <c r="AU20" s="5"/>
      <c r="AV20" s="6"/>
      <c r="AW20" s="6"/>
      <c r="AX20" s="7"/>
      <c r="AY20" s="5"/>
      <c r="AZ20" s="6"/>
      <c r="BA20" s="6"/>
      <c r="BB20" s="7"/>
      <c r="BC20" s="5"/>
      <c r="BD20" s="6"/>
      <c r="BE20" s="6"/>
      <c r="BF20" s="7"/>
      <c r="BG20" s="5"/>
      <c r="BH20" s="6"/>
      <c r="BI20" s="6"/>
      <c r="BJ20" s="7"/>
    </row>
    <row r="21" spans="1:62" x14ac:dyDescent="0.25">
      <c r="A21" s="24" t="s">
        <v>46</v>
      </c>
      <c r="B21" s="24" t="s">
        <v>16</v>
      </c>
      <c r="C21" s="24">
        <v>1545</v>
      </c>
      <c r="D21" s="51">
        <v>21</v>
      </c>
      <c r="E21" s="6">
        <v>31</v>
      </c>
      <c r="F21" s="7">
        <f t="shared" si="1"/>
        <v>133</v>
      </c>
      <c r="G21" s="5"/>
      <c r="H21" s="6"/>
      <c r="I21" s="7"/>
      <c r="J21" s="5"/>
      <c r="K21" s="6"/>
      <c r="L21" s="7"/>
      <c r="M21" s="5">
        <v>27</v>
      </c>
      <c r="N21" s="6">
        <v>35</v>
      </c>
      <c r="O21" s="7">
        <f t="shared" si="16"/>
        <v>123</v>
      </c>
      <c r="P21" s="5">
        <v>43</v>
      </c>
      <c r="Q21" s="6">
        <v>48</v>
      </c>
      <c r="R21" s="7">
        <f t="shared" si="15"/>
        <v>186</v>
      </c>
      <c r="S21" s="5"/>
      <c r="T21" s="6"/>
      <c r="U21" s="7"/>
      <c r="V21" s="5">
        <v>37</v>
      </c>
      <c r="W21" s="6">
        <v>44</v>
      </c>
      <c r="X21" s="7">
        <f t="shared" si="13"/>
        <v>116</v>
      </c>
      <c r="Y21" s="5"/>
      <c r="Z21" s="6"/>
      <c r="AA21" s="7"/>
      <c r="AB21" s="5"/>
      <c r="AC21" s="6"/>
      <c r="AD21" s="7"/>
      <c r="AE21" s="5"/>
      <c r="AF21" s="6"/>
      <c r="AG21" s="6"/>
      <c r="AH21" s="7"/>
      <c r="AI21" s="5"/>
      <c r="AJ21" s="6"/>
      <c r="AK21" s="6"/>
      <c r="AL21" s="7"/>
      <c r="AM21" s="5"/>
      <c r="AN21" s="6"/>
      <c r="AO21" s="6"/>
      <c r="AP21" s="7"/>
      <c r="AQ21" s="5"/>
      <c r="AR21" s="6"/>
      <c r="AS21" s="6"/>
      <c r="AT21" s="7"/>
      <c r="AU21" s="5"/>
      <c r="AV21" s="6"/>
      <c r="AW21" s="6"/>
      <c r="AX21" s="7"/>
      <c r="AY21" s="5"/>
      <c r="AZ21" s="6"/>
      <c r="BA21" s="6"/>
      <c r="BB21" s="7"/>
      <c r="BC21" s="5"/>
      <c r="BD21" s="6"/>
      <c r="BE21" s="6"/>
      <c r="BF21" s="7"/>
      <c r="BG21" s="5"/>
      <c r="BH21" s="6"/>
      <c r="BI21" s="6"/>
      <c r="BJ21" s="7"/>
    </row>
    <row r="22" spans="1:62" x14ac:dyDescent="0.25">
      <c r="A22" s="24" t="s">
        <v>47</v>
      </c>
      <c r="B22" s="24" t="s">
        <v>16</v>
      </c>
      <c r="C22" s="24">
        <v>697</v>
      </c>
      <c r="D22" s="51">
        <v>22</v>
      </c>
      <c r="E22" s="6">
        <v>31</v>
      </c>
      <c r="F22" s="7">
        <f t="shared" si="1"/>
        <v>130</v>
      </c>
      <c r="G22" s="5">
        <v>58</v>
      </c>
      <c r="H22" s="6">
        <v>65</v>
      </c>
      <c r="I22" s="7">
        <f>100+0+(100-TRUNC(G22/H22*100))</f>
        <v>111</v>
      </c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6"/>
      <c r="AH22" s="7"/>
      <c r="AI22" s="5"/>
      <c r="AJ22" s="6"/>
      <c r="AK22" s="6"/>
      <c r="AL22" s="7"/>
      <c r="AM22" s="5"/>
      <c r="AN22" s="6"/>
      <c r="AO22" s="6"/>
      <c r="AP22" s="7"/>
      <c r="AQ22" s="5"/>
      <c r="AR22" s="6"/>
      <c r="AS22" s="6"/>
      <c r="AT22" s="7"/>
      <c r="AU22" s="5"/>
      <c r="AV22" s="6"/>
      <c r="AW22" s="6"/>
      <c r="AX22" s="7"/>
      <c r="AY22" s="5"/>
      <c r="AZ22" s="6"/>
      <c r="BA22" s="6"/>
      <c r="BB22" s="7"/>
      <c r="BC22" s="5"/>
      <c r="BD22" s="6"/>
      <c r="BE22" s="6"/>
      <c r="BF22" s="7"/>
      <c r="BG22" s="5"/>
      <c r="BH22" s="6"/>
      <c r="BI22" s="6"/>
      <c r="BJ22" s="7"/>
    </row>
    <row r="23" spans="1:62" x14ac:dyDescent="0.25">
      <c r="A23" s="24" t="s">
        <v>48</v>
      </c>
      <c r="B23" s="24" t="s">
        <v>17</v>
      </c>
      <c r="C23" s="24">
        <v>1132</v>
      </c>
      <c r="D23" s="51">
        <v>23</v>
      </c>
      <c r="E23" s="6">
        <v>31</v>
      </c>
      <c r="F23" s="7">
        <f t="shared" si="1"/>
        <v>126</v>
      </c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6"/>
      <c r="AH23" s="7"/>
      <c r="AI23" s="5"/>
      <c r="AJ23" s="6"/>
      <c r="AK23" s="6"/>
      <c r="AL23" s="7"/>
      <c r="AM23" s="5"/>
      <c r="AN23" s="6"/>
      <c r="AO23" s="6"/>
      <c r="AP23" s="7"/>
      <c r="AQ23" s="5"/>
      <c r="AR23" s="6"/>
      <c r="AS23" s="6"/>
      <c r="AT23" s="7"/>
      <c r="AU23" s="5"/>
      <c r="AV23" s="6"/>
      <c r="AW23" s="6"/>
      <c r="AX23" s="7"/>
      <c r="AY23" s="5"/>
      <c r="AZ23" s="6"/>
      <c r="BA23" s="6"/>
      <c r="BB23" s="7"/>
      <c r="BC23" s="5"/>
      <c r="BD23" s="6"/>
      <c r="BE23" s="6"/>
      <c r="BF23" s="7"/>
      <c r="BG23" s="5"/>
      <c r="BH23" s="6"/>
      <c r="BI23" s="6"/>
      <c r="BJ23" s="7"/>
    </row>
    <row r="24" spans="1:62" x14ac:dyDescent="0.25">
      <c r="A24" s="24" t="s">
        <v>49</v>
      </c>
      <c r="B24" s="24" t="s">
        <v>25</v>
      </c>
      <c r="C24" s="24">
        <v>818</v>
      </c>
      <c r="D24" s="51">
        <v>24</v>
      </c>
      <c r="E24" s="6">
        <v>31</v>
      </c>
      <c r="F24" s="7">
        <f t="shared" si="1"/>
        <v>123</v>
      </c>
      <c r="G24" s="5">
        <v>53</v>
      </c>
      <c r="H24" s="6">
        <v>65</v>
      </c>
      <c r="I24" s="7">
        <f>100+0+(100-TRUNC(G24/H24*100))</f>
        <v>119</v>
      </c>
      <c r="J24" s="5">
        <v>32</v>
      </c>
      <c r="K24" s="6">
        <v>39</v>
      </c>
      <c r="L24" s="7">
        <f>100+0+(100-TRUNC(J24/K24*100))</f>
        <v>118</v>
      </c>
      <c r="M24" s="5">
        <v>31</v>
      </c>
      <c r="N24" s="6">
        <v>35</v>
      </c>
      <c r="O24" s="7">
        <f t="shared" ref="O24:O25" si="18">100+0+(100-TRUNC(M24/N24*100))</f>
        <v>112</v>
      </c>
      <c r="P24" s="5"/>
      <c r="Q24" s="6"/>
      <c r="R24" s="7"/>
      <c r="S24" s="5"/>
      <c r="T24" s="6"/>
      <c r="U24" s="7"/>
      <c r="V24" s="5">
        <v>41</v>
      </c>
      <c r="W24" s="6">
        <v>44</v>
      </c>
      <c r="X24" s="7">
        <f t="shared" ref="X24:X26" si="19">100+0+(100-TRUNC(V24/W24*100))</f>
        <v>107</v>
      </c>
      <c r="Y24" s="5"/>
      <c r="Z24" s="6"/>
      <c r="AA24" s="7"/>
      <c r="AB24" s="5"/>
      <c r="AC24" s="6"/>
      <c r="AD24" s="7"/>
      <c r="AE24" s="5"/>
      <c r="AF24" s="6"/>
      <c r="AG24" s="6"/>
      <c r="AH24" s="7"/>
      <c r="AI24" s="5"/>
      <c r="AJ24" s="6"/>
      <c r="AK24" s="6"/>
      <c r="AL24" s="7"/>
      <c r="AM24" s="5"/>
      <c r="AN24" s="6"/>
      <c r="AO24" s="6"/>
      <c r="AP24" s="7"/>
      <c r="AQ24" s="5"/>
      <c r="AR24" s="6"/>
      <c r="AS24" s="6"/>
      <c r="AT24" s="7"/>
      <c r="AU24" s="5"/>
      <c r="AV24" s="6"/>
      <c r="AW24" s="6"/>
      <c r="AX24" s="7"/>
      <c r="AY24" s="5"/>
      <c r="AZ24" s="6"/>
      <c r="BA24" s="6"/>
      <c r="BB24" s="7"/>
      <c r="BC24" s="5"/>
      <c r="BD24" s="6"/>
      <c r="BE24" s="6"/>
      <c r="BF24" s="7"/>
      <c r="BG24" s="5"/>
      <c r="BH24" s="6"/>
      <c r="BI24" s="6"/>
      <c r="BJ24" s="7"/>
    </row>
    <row r="25" spans="1:62" x14ac:dyDescent="0.25">
      <c r="A25" s="24" t="s">
        <v>50</v>
      </c>
      <c r="B25" s="24" t="s">
        <v>19</v>
      </c>
      <c r="C25" s="24">
        <v>1434</v>
      </c>
      <c r="D25" s="51">
        <v>25</v>
      </c>
      <c r="E25" s="6">
        <v>31</v>
      </c>
      <c r="F25" s="7">
        <f t="shared" si="1"/>
        <v>120</v>
      </c>
      <c r="G25" s="5"/>
      <c r="H25" s="6"/>
      <c r="I25" s="7"/>
      <c r="J25" s="5"/>
      <c r="K25" s="6"/>
      <c r="L25" s="7"/>
      <c r="M25" s="5">
        <v>30</v>
      </c>
      <c r="N25" s="6">
        <v>35</v>
      </c>
      <c r="O25" s="7">
        <f t="shared" si="18"/>
        <v>115</v>
      </c>
      <c r="P25" s="5">
        <v>45</v>
      </c>
      <c r="Q25" s="6">
        <v>48</v>
      </c>
      <c r="R25" s="7">
        <f t="shared" ref="R25" si="20">100+75+(100-TRUNC(P25/Q25*100))</f>
        <v>182</v>
      </c>
      <c r="S25" s="5"/>
      <c r="T25" s="6"/>
      <c r="U25" s="7"/>
      <c r="V25" s="5">
        <v>40</v>
      </c>
      <c r="W25" s="6">
        <v>44</v>
      </c>
      <c r="X25" s="7">
        <f t="shared" si="19"/>
        <v>110</v>
      </c>
      <c r="Y25" s="5">
        <v>82</v>
      </c>
      <c r="Z25" s="6">
        <v>83</v>
      </c>
      <c r="AA25" s="7">
        <f>100+50+(100-TRUNC(Y25/Z25*100))</f>
        <v>152</v>
      </c>
      <c r="AB25" s="5"/>
      <c r="AC25" s="6"/>
      <c r="AD25" s="7"/>
      <c r="AE25" s="5"/>
      <c r="AF25" s="6"/>
      <c r="AG25" s="6"/>
      <c r="AH25" s="7"/>
      <c r="AI25" s="5"/>
      <c r="AJ25" s="6"/>
      <c r="AK25" s="6"/>
      <c r="AL25" s="7"/>
      <c r="AM25" s="5"/>
      <c r="AN25" s="6"/>
      <c r="AO25" s="6"/>
      <c r="AP25" s="7"/>
      <c r="AQ25" s="5"/>
      <c r="AR25" s="6"/>
      <c r="AS25" s="6"/>
      <c r="AT25" s="7"/>
      <c r="AU25" s="5"/>
      <c r="AV25" s="6"/>
      <c r="AW25" s="6"/>
      <c r="AX25" s="7"/>
      <c r="AY25" s="5"/>
      <c r="AZ25" s="6"/>
      <c r="BA25" s="6"/>
      <c r="BB25" s="7"/>
      <c r="BC25" s="5"/>
      <c r="BD25" s="6"/>
      <c r="BE25" s="6"/>
      <c r="BF25" s="7"/>
      <c r="BG25" s="5"/>
      <c r="BH25" s="6"/>
      <c r="BI25" s="6"/>
      <c r="BJ25" s="7"/>
    </row>
    <row r="26" spans="1:62" x14ac:dyDescent="0.25">
      <c r="A26" s="24" t="s">
        <v>119</v>
      </c>
      <c r="B26" s="24" t="s">
        <v>20</v>
      </c>
      <c r="C26" s="24">
        <v>1315</v>
      </c>
      <c r="D26" s="51"/>
      <c r="E26" s="6"/>
      <c r="F26" s="7"/>
      <c r="G26" s="5">
        <v>1</v>
      </c>
      <c r="H26" s="6">
        <v>65</v>
      </c>
      <c r="I26" s="7">
        <f t="shared" ref="I26:I62" si="21">100+0+(100-TRUNC(G26/H26*100))</f>
        <v>199</v>
      </c>
      <c r="J26" s="5">
        <v>1</v>
      </c>
      <c r="K26" s="6">
        <v>39</v>
      </c>
      <c r="L26" s="7">
        <f>100+0+(100-TRUNC(J26/K26*100))</f>
        <v>198</v>
      </c>
      <c r="M26" s="5"/>
      <c r="N26" s="6"/>
      <c r="O26" s="7"/>
      <c r="P26" s="5">
        <v>1</v>
      </c>
      <c r="Q26" s="6">
        <v>48</v>
      </c>
      <c r="R26" s="7">
        <f>100+75+(100-TRUNC(P26/Q26*100))</f>
        <v>273</v>
      </c>
      <c r="S26" s="5">
        <v>1</v>
      </c>
      <c r="T26" s="6">
        <v>79</v>
      </c>
      <c r="U26" s="7">
        <f>100+25+(100-TRUNC(S26/T26*100))</f>
        <v>224</v>
      </c>
      <c r="V26" s="5">
        <v>2</v>
      </c>
      <c r="W26" s="6">
        <v>44</v>
      </c>
      <c r="X26" s="7">
        <f t="shared" si="19"/>
        <v>196</v>
      </c>
      <c r="Y26" s="5">
        <v>1</v>
      </c>
      <c r="Z26" s="6">
        <v>73</v>
      </c>
      <c r="AA26" s="7">
        <f>100+50+(100-TRUNC(Y26/Z26*100))</f>
        <v>249</v>
      </c>
      <c r="AB26" s="5"/>
      <c r="AC26" s="6"/>
      <c r="AD26" s="7"/>
      <c r="AE26" s="5"/>
      <c r="AF26" s="6"/>
      <c r="AG26" s="6"/>
      <c r="AH26" s="7"/>
      <c r="AI26" s="5"/>
      <c r="AJ26" s="6"/>
      <c r="AK26" s="6"/>
      <c r="AL26" s="7"/>
      <c r="AM26" s="5"/>
      <c r="AN26" s="6"/>
      <c r="AO26" s="6"/>
      <c r="AP26" s="7"/>
      <c r="AQ26" s="5"/>
      <c r="AR26" s="6"/>
      <c r="AS26" s="6"/>
      <c r="AT26" s="7"/>
      <c r="AU26" s="5"/>
      <c r="AV26" s="6"/>
      <c r="AW26" s="6"/>
      <c r="AX26" s="7"/>
      <c r="AY26" s="5"/>
      <c r="AZ26" s="6"/>
      <c r="BA26" s="6"/>
      <c r="BB26" s="7"/>
      <c r="BC26" s="5"/>
      <c r="BD26" s="6"/>
      <c r="BE26" s="6"/>
      <c r="BF26" s="7"/>
      <c r="BG26" s="5"/>
      <c r="BH26" s="6"/>
      <c r="BI26" s="6"/>
      <c r="BJ26" s="7"/>
    </row>
    <row r="27" spans="1:62" x14ac:dyDescent="0.25">
      <c r="A27" s="24" t="s">
        <v>120</v>
      </c>
      <c r="B27" s="24" t="s">
        <v>18</v>
      </c>
      <c r="C27" s="24">
        <v>847</v>
      </c>
      <c r="D27" s="51"/>
      <c r="E27" s="6"/>
      <c r="F27" s="7"/>
      <c r="G27" s="5">
        <v>4</v>
      </c>
      <c r="H27" s="6">
        <v>65</v>
      </c>
      <c r="I27" s="7">
        <f t="shared" si="21"/>
        <v>194</v>
      </c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6"/>
      <c r="AH27" s="7"/>
      <c r="AI27" s="5"/>
      <c r="AJ27" s="6"/>
      <c r="AK27" s="6"/>
      <c r="AL27" s="7"/>
      <c r="AM27" s="5"/>
      <c r="AN27" s="6"/>
      <c r="AO27" s="6"/>
      <c r="AP27" s="7"/>
      <c r="AQ27" s="5"/>
      <c r="AR27" s="6"/>
      <c r="AS27" s="6"/>
      <c r="AT27" s="7"/>
      <c r="AU27" s="5"/>
      <c r="AV27" s="6"/>
      <c r="AW27" s="6"/>
      <c r="AX27" s="7"/>
      <c r="AY27" s="5"/>
      <c r="AZ27" s="6"/>
      <c r="BA27" s="6"/>
      <c r="BB27" s="7"/>
      <c r="BC27" s="5"/>
      <c r="BD27" s="6"/>
      <c r="BE27" s="6"/>
      <c r="BF27" s="7"/>
      <c r="BG27" s="5"/>
      <c r="BH27" s="6"/>
      <c r="BI27" s="6"/>
      <c r="BJ27" s="7"/>
    </row>
    <row r="28" spans="1:62" x14ac:dyDescent="0.25">
      <c r="A28" s="24" t="s">
        <v>121</v>
      </c>
      <c r="B28" s="24" t="s">
        <v>122</v>
      </c>
      <c r="C28" s="24">
        <v>1292</v>
      </c>
      <c r="D28" s="16"/>
      <c r="E28" s="6"/>
      <c r="F28" s="7"/>
      <c r="G28" s="5">
        <v>6</v>
      </c>
      <c r="H28" s="6">
        <v>65</v>
      </c>
      <c r="I28" s="7">
        <f t="shared" si="21"/>
        <v>191</v>
      </c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>
        <v>4</v>
      </c>
      <c r="W28" s="6">
        <v>44</v>
      </c>
      <c r="X28" s="7">
        <f t="shared" ref="X28:X30" si="22">100+0+(100-TRUNC(V28/W28*100))</f>
        <v>191</v>
      </c>
      <c r="Y28" s="5"/>
      <c r="Z28" s="6"/>
      <c r="AA28" s="7"/>
      <c r="AB28" s="5"/>
      <c r="AC28" s="6"/>
      <c r="AD28" s="7"/>
      <c r="AE28" s="5"/>
      <c r="AF28" s="6"/>
      <c r="AG28" s="6"/>
      <c r="AH28" s="7"/>
      <c r="AI28" s="5"/>
      <c r="AJ28" s="6"/>
      <c r="AK28" s="6"/>
      <c r="AL28" s="7"/>
      <c r="AM28" s="5"/>
      <c r="AN28" s="6"/>
      <c r="AO28" s="6"/>
      <c r="AP28" s="7"/>
      <c r="AQ28" s="5"/>
      <c r="AR28" s="6"/>
      <c r="AS28" s="6"/>
      <c r="AT28" s="7"/>
      <c r="AU28" s="5"/>
      <c r="AV28" s="6"/>
      <c r="AW28" s="6"/>
      <c r="AX28" s="7"/>
      <c r="AY28" s="5"/>
      <c r="AZ28" s="6"/>
      <c r="BA28" s="6"/>
      <c r="BB28" s="7"/>
      <c r="BC28" s="5"/>
      <c r="BD28" s="6"/>
      <c r="BE28" s="6"/>
      <c r="BF28" s="7"/>
      <c r="BG28" s="5"/>
      <c r="BH28" s="6"/>
      <c r="BI28" s="6"/>
      <c r="BJ28" s="7"/>
    </row>
    <row r="29" spans="1:62" x14ac:dyDescent="0.25">
      <c r="A29" s="24" t="s">
        <v>123</v>
      </c>
      <c r="B29" s="24" t="s">
        <v>124</v>
      </c>
      <c r="C29" s="24">
        <v>1051</v>
      </c>
      <c r="D29" s="5"/>
      <c r="E29" s="6"/>
      <c r="F29" s="7"/>
      <c r="G29" s="5">
        <v>9</v>
      </c>
      <c r="H29" s="6">
        <v>65</v>
      </c>
      <c r="I29" s="7">
        <f t="shared" si="21"/>
        <v>187</v>
      </c>
      <c r="J29" s="5">
        <v>3</v>
      </c>
      <c r="K29" s="6">
        <v>39</v>
      </c>
      <c r="L29" s="7">
        <f t="shared" ref="L29:L30" si="23">100+0+(100-TRUNC(J29/K29*100))</f>
        <v>193</v>
      </c>
      <c r="M29" s="5"/>
      <c r="N29" s="6"/>
      <c r="O29" s="7"/>
      <c r="P29" s="5">
        <v>3</v>
      </c>
      <c r="Q29" s="6">
        <v>48</v>
      </c>
      <c r="R29" s="7">
        <f t="shared" ref="R29:R30" si="24">100+75+(100-TRUNC(P29/Q29*100))</f>
        <v>269</v>
      </c>
      <c r="S29" s="5"/>
      <c r="T29" s="6"/>
      <c r="U29" s="7"/>
      <c r="V29" s="5">
        <v>1</v>
      </c>
      <c r="W29" s="6">
        <v>44</v>
      </c>
      <c r="X29" s="7">
        <f t="shared" si="22"/>
        <v>198</v>
      </c>
      <c r="Y29" s="5">
        <v>1</v>
      </c>
      <c r="Z29" s="6">
        <v>83</v>
      </c>
      <c r="AA29" s="7">
        <f t="shared" ref="AA29:AA32" si="25">100+50+(100-TRUNC(Y29/Z29*100))</f>
        <v>249</v>
      </c>
      <c r="AB29" s="5"/>
      <c r="AC29" s="6"/>
      <c r="AD29" s="7"/>
      <c r="AE29" s="5"/>
      <c r="AF29" s="6"/>
      <c r="AG29" s="6"/>
      <c r="AH29" s="7"/>
      <c r="AI29" s="5"/>
      <c r="AJ29" s="6"/>
      <c r="AK29" s="6"/>
      <c r="AL29" s="7"/>
      <c r="AM29" s="5"/>
      <c r="AN29" s="6"/>
      <c r="AO29" s="6"/>
      <c r="AP29" s="7"/>
      <c r="AQ29" s="5"/>
      <c r="AR29" s="6"/>
      <c r="AS29" s="6"/>
      <c r="AT29" s="7"/>
      <c r="AU29" s="5"/>
      <c r="AV29" s="6"/>
      <c r="AW29" s="6"/>
      <c r="AX29" s="7"/>
      <c r="AY29" s="5"/>
      <c r="AZ29" s="6"/>
      <c r="BA29" s="6"/>
      <c r="BB29" s="7"/>
      <c r="BC29" s="5"/>
      <c r="BD29" s="6"/>
      <c r="BE29" s="6"/>
      <c r="BF29" s="7"/>
      <c r="BG29" s="5"/>
      <c r="BH29" s="6"/>
      <c r="BI29" s="6"/>
      <c r="BJ29" s="7"/>
    </row>
    <row r="30" spans="1:62" x14ac:dyDescent="0.25">
      <c r="A30" s="24" t="s">
        <v>125</v>
      </c>
      <c r="B30" s="24" t="s">
        <v>25</v>
      </c>
      <c r="C30" s="24">
        <v>816</v>
      </c>
      <c r="D30" s="5"/>
      <c r="E30" s="6"/>
      <c r="F30" s="7"/>
      <c r="G30" s="5">
        <v>10</v>
      </c>
      <c r="H30" s="6">
        <v>65</v>
      </c>
      <c r="I30" s="7">
        <f t="shared" si="21"/>
        <v>185</v>
      </c>
      <c r="J30" s="5">
        <v>6</v>
      </c>
      <c r="K30" s="6">
        <v>39</v>
      </c>
      <c r="L30" s="7">
        <f t="shared" si="23"/>
        <v>185</v>
      </c>
      <c r="M30" s="5"/>
      <c r="N30" s="6"/>
      <c r="O30" s="7"/>
      <c r="P30" s="5">
        <v>6</v>
      </c>
      <c r="Q30" s="6">
        <v>48</v>
      </c>
      <c r="R30" s="7">
        <f t="shared" si="24"/>
        <v>263</v>
      </c>
      <c r="S30" s="5">
        <v>14</v>
      </c>
      <c r="T30" s="6">
        <v>79</v>
      </c>
      <c r="U30" s="7">
        <f>100+25+(100-TRUNC(S30/T30*100))</f>
        <v>208</v>
      </c>
      <c r="V30" s="5">
        <v>3</v>
      </c>
      <c r="W30" s="6">
        <v>44</v>
      </c>
      <c r="X30" s="7">
        <f t="shared" si="22"/>
        <v>194</v>
      </c>
      <c r="Y30" s="5">
        <v>4</v>
      </c>
      <c r="Z30" s="6">
        <v>83</v>
      </c>
      <c r="AA30" s="7">
        <f t="shared" si="25"/>
        <v>246</v>
      </c>
      <c r="AB30" s="5"/>
      <c r="AC30" s="6"/>
      <c r="AD30" s="7"/>
      <c r="AE30" s="5"/>
      <c r="AF30" s="6"/>
      <c r="AG30" s="6"/>
      <c r="AH30" s="7"/>
      <c r="AI30" s="5"/>
      <c r="AJ30" s="6"/>
      <c r="AK30" s="6"/>
      <c r="AL30" s="7"/>
      <c r="AM30" s="5"/>
      <c r="AN30" s="6"/>
      <c r="AO30" s="6"/>
      <c r="AP30" s="7"/>
      <c r="AQ30" s="5"/>
      <c r="AR30" s="6"/>
      <c r="AS30" s="6"/>
      <c r="AT30" s="7"/>
      <c r="AU30" s="5"/>
      <c r="AV30" s="6"/>
      <c r="AW30" s="6"/>
      <c r="AX30" s="7"/>
      <c r="AY30" s="5"/>
      <c r="AZ30" s="6"/>
      <c r="BA30" s="6"/>
      <c r="BB30" s="7"/>
      <c r="BC30" s="5"/>
      <c r="BD30" s="6"/>
      <c r="BE30" s="6"/>
      <c r="BF30" s="7"/>
      <c r="BG30" s="5"/>
      <c r="BH30" s="6"/>
      <c r="BI30" s="6"/>
      <c r="BJ30" s="7"/>
    </row>
    <row r="31" spans="1:62" x14ac:dyDescent="0.25">
      <c r="A31" s="24" t="s">
        <v>126</v>
      </c>
      <c r="B31" s="24" t="s">
        <v>18</v>
      </c>
      <c r="C31" s="24">
        <v>838</v>
      </c>
      <c r="D31" s="5"/>
      <c r="E31" s="6"/>
      <c r="F31" s="7"/>
      <c r="G31" s="5">
        <v>11</v>
      </c>
      <c r="H31" s="6">
        <v>65</v>
      </c>
      <c r="I31" s="7">
        <f t="shared" si="21"/>
        <v>184</v>
      </c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>
        <v>43</v>
      </c>
      <c r="Z31" s="6">
        <v>73</v>
      </c>
      <c r="AA31" s="7">
        <f t="shared" si="25"/>
        <v>192</v>
      </c>
      <c r="AB31" s="5"/>
      <c r="AC31" s="6"/>
      <c r="AD31" s="7"/>
      <c r="AE31" s="5"/>
      <c r="AF31" s="6"/>
      <c r="AG31" s="6"/>
      <c r="AH31" s="7"/>
      <c r="AI31" s="5"/>
      <c r="AJ31" s="6"/>
      <c r="AK31" s="6"/>
      <c r="AL31" s="7"/>
      <c r="AM31" s="5"/>
      <c r="AN31" s="6"/>
      <c r="AO31" s="6"/>
      <c r="AP31" s="7"/>
      <c r="AQ31" s="5"/>
      <c r="AR31" s="6"/>
      <c r="AS31" s="6"/>
      <c r="AT31" s="7"/>
      <c r="AU31" s="5"/>
      <c r="AV31" s="6"/>
      <c r="AW31" s="6"/>
      <c r="AX31" s="7"/>
      <c r="AY31" s="5"/>
      <c r="AZ31" s="6"/>
      <c r="BA31" s="6"/>
      <c r="BB31" s="7"/>
      <c r="BC31" s="5"/>
      <c r="BD31" s="6"/>
      <c r="BE31" s="6"/>
      <c r="BF31" s="7"/>
      <c r="BG31" s="5"/>
      <c r="BH31" s="6"/>
      <c r="BI31" s="6"/>
      <c r="BJ31" s="7"/>
    </row>
    <row r="32" spans="1:62" x14ac:dyDescent="0.25">
      <c r="A32" s="24" t="s">
        <v>127</v>
      </c>
      <c r="B32" s="24" t="s">
        <v>26</v>
      </c>
      <c r="C32" s="24">
        <v>767</v>
      </c>
      <c r="D32" s="5"/>
      <c r="E32" s="6"/>
      <c r="F32" s="7"/>
      <c r="G32" s="5">
        <v>14</v>
      </c>
      <c r="H32" s="6">
        <v>65</v>
      </c>
      <c r="I32" s="7">
        <f t="shared" si="21"/>
        <v>179</v>
      </c>
      <c r="J32" s="5">
        <v>5</v>
      </c>
      <c r="K32" s="6">
        <v>39</v>
      </c>
      <c r="L32" s="7">
        <f>100+0+(100-TRUNC(J32/K32*100))</f>
        <v>188</v>
      </c>
      <c r="M32" s="5"/>
      <c r="N32" s="6"/>
      <c r="O32" s="7"/>
      <c r="P32" s="5">
        <v>15</v>
      </c>
      <c r="Q32" s="6">
        <v>48</v>
      </c>
      <c r="R32" s="7">
        <f t="shared" ref="R32:R33" si="26">100+75+(100-TRUNC(P32/Q32*100))</f>
        <v>244</v>
      </c>
      <c r="S32" s="5"/>
      <c r="T32" s="6"/>
      <c r="U32" s="7"/>
      <c r="V32" s="5"/>
      <c r="W32" s="6"/>
      <c r="X32" s="7"/>
      <c r="Y32" s="5">
        <v>13</v>
      </c>
      <c r="Z32" s="6">
        <v>73</v>
      </c>
      <c r="AA32" s="7">
        <f t="shared" si="25"/>
        <v>233</v>
      </c>
      <c r="AB32" s="5"/>
      <c r="AC32" s="6"/>
      <c r="AD32" s="7"/>
      <c r="AE32" s="5"/>
      <c r="AF32" s="6"/>
      <c r="AG32" s="6"/>
      <c r="AH32" s="7"/>
      <c r="AI32" s="5"/>
      <c r="AJ32" s="6"/>
      <c r="AK32" s="6"/>
      <c r="AL32" s="7"/>
      <c r="AM32" s="5"/>
      <c r="AN32" s="6"/>
      <c r="AO32" s="6"/>
      <c r="AP32" s="7"/>
      <c r="AQ32" s="5"/>
      <c r="AR32" s="6"/>
      <c r="AS32" s="6"/>
      <c r="AT32" s="7"/>
      <c r="AU32" s="5"/>
      <c r="AV32" s="6"/>
      <c r="AW32" s="6"/>
      <c r="AX32" s="7"/>
      <c r="AY32" s="5"/>
      <c r="AZ32" s="6"/>
      <c r="BA32" s="6"/>
      <c r="BB32" s="7"/>
      <c r="BC32" s="5"/>
      <c r="BD32" s="6"/>
      <c r="BE32" s="6"/>
      <c r="BF32" s="7"/>
      <c r="BG32" s="5"/>
      <c r="BH32" s="6"/>
      <c r="BI32" s="6"/>
      <c r="BJ32" s="7"/>
    </row>
    <row r="33" spans="1:62" x14ac:dyDescent="0.25">
      <c r="A33" s="24" t="s">
        <v>128</v>
      </c>
      <c r="B33" s="24" t="s">
        <v>18</v>
      </c>
      <c r="C33" s="24">
        <v>970</v>
      </c>
      <c r="D33" s="5"/>
      <c r="E33" s="6"/>
      <c r="F33" s="7"/>
      <c r="G33" s="5">
        <v>15</v>
      </c>
      <c r="H33" s="6">
        <v>65</v>
      </c>
      <c r="I33" s="7">
        <f t="shared" si="21"/>
        <v>177</v>
      </c>
      <c r="J33" s="5"/>
      <c r="K33" s="6"/>
      <c r="L33" s="7"/>
      <c r="M33" s="5"/>
      <c r="N33" s="6"/>
      <c r="O33" s="7"/>
      <c r="P33" s="5">
        <v>7</v>
      </c>
      <c r="Q33" s="6">
        <v>48</v>
      </c>
      <c r="R33" s="7">
        <f t="shared" si="26"/>
        <v>261</v>
      </c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6"/>
      <c r="AH33" s="7"/>
      <c r="AI33" s="5"/>
      <c r="AJ33" s="6"/>
      <c r="AK33" s="6"/>
      <c r="AL33" s="7"/>
      <c r="AM33" s="5"/>
      <c r="AN33" s="6"/>
      <c r="AO33" s="6"/>
      <c r="AP33" s="7"/>
      <c r="AQ33" s="5"/>
      <c r="AR33" s="6"/>
      <c r="AS33" s="6"/>
      <c r="AT33" s="7"/>
      <c r="AU33" s="5"/>
      <c r="AV33" s="6"/>
      <c r="AW33" s="6"/>
      <c r="AX33" s="7"/>
      <c r="AY33" s="5"/>
      <c r="AZ33" s="6"/>
      <c r="BA33" s="6"/>
      <c r="BB33" s="7"/>
      <c r="BC33" s="5"/>
      <c r="BD33" s="6"/>
      <c r="BE33" s="6"/>
      <c r="BF33" s="7"/>
      <c r="BG33" s="5"/>
      <c r="BH33" s="6"/>
      <c r="BI33" s="6"/>
      <c r="BJ33" s="7"/>
    </row>
    <row r="34" spans="1:62" x14ac:dyDescent="0.25">
      <c r="A34" s="30" t="s">
        <v>129</v>
      </c>
      <c r="B34" s="30" t="s">
        <v>16</v>
      </c>
      <c r="C34" s="30">
        <v>1471</v>
      </c>
      <c r="D34" s="5"/>
      <c r="E34" s="6"/>
      <c r="F34" s="7"/>
      <c r="G34" s="5">
        <v>16</v>
      </c>
      <c r="H34" s="6">
        <v>65</v>
      </c>
      <c r="I34" s="7">
        <f t="shared" si="21"/>
        <v>176</v>
      </c>
      <c r="J34" s="5">
        <v>9</v>
      </c>
      <c r="K34" s="6">
        <v>39</v>
      </c>
      <c r="L34" s="7">
        <f>100+0+(100-TRUNC(J34/K34*100))</f>
        <v>177</v>
      </c>
      <c r="M34" s="5"/>
      <c r="N34" s="6"/>
      <c r="O34" s="7"/>
      <c r="P34" s="5"/>
      <c r="Q34" s="6"/>
      <c r="R34" s="7"/>
      <c r="S34" s="5"/>
      <c r="T34" s="6"/>
      <c r="U34" s="7"/>
      <c r="V34" s="5">
        <v>8</v>
      </c>
      <c r="W34" s="6">
        <v>44</v>
      </c>
      <c r="X34" s="7">
        <f>100+0+(100-TRUNC(V34/W34*100))</f>
        <v>182</v>
      </c>
      <c r="Y34" s="5"/>
      <c r="Z34" s="6"/>
      <c r="AA34" s="7"/>
      <c r="AB34" s="5"/>
      <c r="AC34" s="6"/>
      <c r="AD34" s="7"/>
      <c r="AE34" s="5"/>
      <c r="AF34" s="6"/>
      <c r="AG34" s="6"/>
      <c r="AH34" s="7"/>
      <c r="AI34" s="5"/>
      <c r="AJ34" s="6"/>
      <c r="AK34" s="6"/>
      <c r="AL34" s="7"/>
      <c r="AM34" s="5"/>
      <c r="AN34" s="6"/>
      <c r="AO34" s="6"/>
      <c r="AP34" s="7"/>
      <c r="AQ34" s="5"/>
      <c r="AR34" s="6"/>
      <c r="AS34" s="6"/>
      <c r="AT34" s="7"/>
      <c r="AU34" s="5"/>
      <c r="AV34" s="6"/>
      <c r="AW34" s="6"/>
      <c r="AX34" s="7"/>
      <c r="AY34" s="5"/>
      <c r="AZ34" s="6"/>
      <c r="BA34" s="6"/>
      <c r="BB34" s="7"/>
      <c r="BC34" s="5"/>
      <c r="BD34" s="6"/>
      <c r="BE34" s="6"/>
      <c r="BF34" s="7"/>
      <c r="BG34" s="5"/>
      <c r="BH34" s="6"/>
      <c r="BI34" s="6"/>
      <c r="BJ34" s="7"/>
    </row>
    <row r="35" spans="1:62" x14ac:dyDescent="0.25">
      <c r="A35" s="30" t="s">
        <v>130</v>
      </c>
      <c r="B35" s="30" t="s">
        <v>18</v>
      </c>
      <c r="C35" s="30">
        <v>843</v>
      </c>
      <c r="D35" s="5"/>
      <c r="E35" s="6"/>
      <c r="F35" s="7"/>
      <c r="G35" s="5">
        <v>18</v>
      </c>
      <c r="H35" s="6">
        <v>65</v>
      </c>
      <c r="I35" s="7">
        <f t="shared" si="21"/>
        <v>173</v>
      </c>
      <c r="J35" s="5"/>
      <c r="K35" s="6"/>
      <c r="L35" s="7"/>
      <c r="M35" s="5"/>
      <c r="N35" s="6"/>
      <c r="O35" s="7"/>
      <c r="P35" s="5">
        <v>5</v>
      </c>
      <c r="Q35" s="6">
        <v>48</v>
      </c>
      <c r="R35" s="7">
        <f t="shared" ref="R35:R38" si="27">100+75+(100-TRUNC(P35/Q35*100))</f>
        <v>265</v>
      </c>
      <c r="S35" s="5"/>
      <c r="T35" s="6"/>
      <c r="U35" s="7"/>
      <c r="V35" s="5"/>
      <c r="W35" s="6"/>
      <c r="X35" s="7"/>
      <c r="Y35" s="5">
        <v>30</v>
      </c>
      <c r="Z35" s="6">
        <v>83</v>
      </c>
      <c r="AA35" s="7">
        <f>100+50+(100-TRUNC(Y35/Z35*100))</f>
        <v>214</v>
      </c>
      <c r="AB35" s="5"/>
      <c r="AC35" s="6"/>
      <c r="AD35" s="7"/>
      <c r="AE35" s="5"/>
      <c r="AF35" s="6"/>
      <c r="AG35" s="6"/>
      <c r="AH35" s="7"/>
      <c r="AI35" s="5"/>
      <c r="AJ35" s="6"/>
      <c r="AK35" s="6"/>
      <c r="AL35" s="7"/>
      <c r="AM35" s="5"/>
      <c r="AN35" s="6"/>
      <c r="AO35" s="6"/>
      <c r="AP35" s="7"/>
      <c r="AQ35" s="5"/>
      <c r="AR35" s="6"/>
      <c r="AS35" s="6"/>
      <c r="AT35" s="7"/>
      <c r="AU35" s="5"/>
      <c r="AV35" s="6"/>
      <c r="AW35" s="6"/>
      <c r="AX35" s="7"/>
      <c r="AY35" s="5"/>
      <c r="AZ35" s="6"/>
      <c r="BA35" s="6"/>
      <c r="BB35" s="7"/>
      <c r="BC35" s="5"/>
      <c r="BD35" s="6"/>
      <c r="BE35" s="6"/>
      <c r="BF35" s="7"/>
      <c r="BG35" s="5"/>
      <c r="BH35" s="6"/>
      <c r="BI35" s="6"/>
      <c r="BJ35" s="7"/>
    </row>
    <row r="36" spans="1:62" x14ac:dyDescent="0.25">
      <c r="A36" s="30" t="s">
        <v>131</v>
      </c>
      <c r="B36" s="30" t="s">
        <v>16</v>
      </c>
      <c r="C36" s="30">
        <v>1361</v>
      </c>
      <c r="D36" s="5"/>
      <c r="E36" s="6"/>
      <c r="F36" s="7"/>
      <c r="G36" s="5">
        <v>21</v>
      </c>
      <c r="H36" s="6">
        <v>65</v>
      </c>
      <c r="I36" s="7">
        <f t="shared" si="21"/>
        <v>168</v>
      </c>
      <c r="J36" s="5">
        <v>15</v>
      </c>
      <c r="K36" s="6">
        <v>39</v>
      </c>
      <c r="L36" s="7">
        <f t="shared" ref="L36:L38" si="28">100+0+(100-TRUNC(J36/K36*100))</f>
        <v>162</v>
      </c>
      <c r="M36" s="5"/>
      <c r="N36" s="6"/>
      <c r="O36" s="7"/>
      <c r="P36" s="5">
        <v>13</v>
      </c>
      <c r="Q36" s="6">
        <v>48</v>
      </c>
      <c r="R36" s="7">
        <f t="shared" si="27"/>
        <v>248</v>
      </c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6"/>
      <c r="AH36" s="7"/>
      <c r="AI36" s="5"/>
      <c r="AJ36" s="6"/>
      <c r="AK36" s="6"/>
      <c r="AL36" s="7"/>
      <c r="AM36" s="5"/>
      <c r="AN36" s="6"/>
      <c r="AO36" s="6"/>
      <c r="AP36" s="7"/>
      <c r="AQ36" s="5"/>
      <c r="AR36" s="6"/>
      <c r="AS36" s="6"/>
      <c r="AT36" s="7"/>
      <c r="AU36" s="5"/>
      <c r="AV36" s="6"/>
      <c r="AW36" s="6"/>
      <c r="AX36" s="7"/>
      <c r="AY36" s="5"/>
      <c r="AZ36" s="6"/>
      <c r="BA36" s="6"/>
      <c r="BB36" s="7"/>
      <c r="BC36" s="5"/>
      <c r="BD36" s="6"/>
      <c r="BE36" s="6"/>
      <c r="BF36" s="7"/>
      <c r="BG36" s="5"/>
      <c r="BH36" s="6"/>
      <c r="BI36" s="6"/>
      <c r="BJ36" s="7"/>
    </row>
    <row r="37" spans="1:62" x14ac:dyDescent="0.25">
      <c r="A37" s="30" t="s">
        <v>132</v>
      </c>
      <c r="B37" s="30" t="s">
        <v>122</v>
      </c>
      <c r="C37" s="30">
        <v>1161</v>
      </c>
      <c r="D37" s="5"/>
      <c r="E37" s="6"/>
      <c r="F37" s="7"/>
      <c r="G37" s="5">
        <v>24</v>
      </c>
      <c r="H37" s="6">
        <v>65</v>
      </c>
      <c r="I37" s="7">
        <f t="shared" si="21"/>
        <v>164</v>
      </c>
      <c r="J37" s="14">
        <v>10</v>
      </c>
      <c r="K37" s="15">
        <v>39</v>
      </c>
      <c r="L37" s="7">
        <f t="shared" si="28"/>
        <v>175</v>
      </c>
      <c r="M37" s="14"/>
      <c r="N37" s="15"/>
      <c r="O37" s="7"/>
      <c r="P37" s="5">
        <v>14</v>
      </c>
      <c r="Q37" s="6">
        <v>48</v>
      </c>
      <c r="R37" s="7">
        <f t="shared" si="27"/>
        <v>246</v>
      </c>
      <c r="S37" s="5"/>
      <c r="T37" s="6"/>
      <c r="U37" s="7"/>
      <c r="V37" s="5">
        <v>11</v>
      </c>
      <c r="W37" s="6">
        <v>44</v>
      </c>
      <c r="X37" s="7">
        <f t="shared" ref="X37:X38" si="29">100+0+(100-TRUNC(V37/W37*100))</f>
        <v>175</v>
      </c>
      <c r="Y37" s="5">
        <v>37</v>
      </c>
      <c r="Z37" s="6">
        <v>83</v>
      </c>
      <c r="AA37" s="7">
        <f>100+50+(100-TRUNC(Y37/Z37*100))</f>
        <v>206</v>
      </c>
      <c r="AB37" s="5"/>
      <c r="AC37" s="6"/>
      <c r="AD37" s="7"/>
      <c r="AE37" s="14"/>
      <c r="AF37" s="15"/>
      <c r="AG37" s="15"/>
      <c r="AH37" s="7"/>
      <c r="AI37" s="5"/>
      <c r="AJ37" s="6"/>
      <c r="AK37" s="6"/>
      <c r="AL37" s="7"/>
      <c r="AM37" s="5"/>
      <c r="AN37" s="6"/>
      <c r="AO37" s="6"/>
      <c r="AP37" s="7"/>
      <c r="AQ37" s="5"/>
      <c r="AR37" s="6"/>
      <c r="AS37" s="6"/>
      <c r="AT37" s="7"/>
      <c r="AU37" s="5"/>
      <c r="AV37" s="6"/>
      <c r="AW37" s="6"/>
      <c r="AX37" s="7"/>
      <c r="AY37" s="5"/>
      <c r="AZ37" s="6"/>
      <c r="BA37" s="6"/>
      <c r="BB37" s="7"/>
      <c r="BC37" s="5"/>
      <c r="BD37" s="6"/>
      <c r="BE37" s="6"/>
      <c r="BF37" s="7"/>
      <c r="BG37" s="5"/>
      <c r="BH37" s="6"/>
      <c r="BI37" s="6"/>
      <c r="BJ37" s="7"/>
    </row>
    <row r="38" spans="1:62" x14ac:dyDescent="0.25">
      <c r="A38" s="30" t="s">
        <v>133</v>
      </c>
      <c r="B38" s="30" t="s">
        <v>20</v>
      </c>
      <c r="C38" s="30">
        <v>1734</v>
      </c>
      <c r="D38" s="5"/>
      <c r="E38" s="6"/>
      <c r="F38" s="7"/>
      <c r="G38" s="5">
        <v>25</v>
      </c>
      <c r="H38" s="6">
        <v>65</v>
      </c>
      <c r="I38" s="7">
        <f t="shared" si="21"/>
        <v>162</v>
      </c>
      <c r="J38" s="14">
        <v>16</v>
      </c>
      <c r="K38" s="15">
        <v>39</v>
      </c>
      <c r="L38" s="7">
        <f t="shared" si="28"/>
        <v>159</v>
      </c>
      <c r="M38" s="14"/>
      <c r="N38" s="15"/>
      <c r="O38" s="7"/>
      <c r="P38" s="5">
        <v>12</v>
      </c>
      <c r="Q38" s="6">
        <v>48</v>
      </c>
      <c r="R38" s="7">
        <f t="shared" si="27"/>
        <v>250</v>
      </c>
      <c r="S38" s="5">
        <v>37</v>
      </c>
      <c r="T38" s="6">
        <v>79</v>
      </c>
      <c r="U38" s="7">
        <f>100+25+(100-TRUNC(S38/T38*100))</f>
        <v>179</v>
      </c>
      <c r="V38" s="5">
        <v>9</v>
      </c>
      <c r="W38" s="6">
        <v>44</v>
      </c>
      <c r="X38" s="7">
        <f t="shared" si="29"/>
        <v>180</v>
      </c>
      <c r="Y38" s="5">
        <v>39</v>
      </c>
      <c r="Z38" s="6">
        <v>73</v>
      </c>
      <c r="AA38" s="7">
        <f>100+50+(100-TRUNC(Y38/Z38*100))</f>
        <v>197</v>
      </c>
      <c r="AB38" s="5"/>
      <c r="AC38" s="6"/>
      <c r="AD38" s="7"/>
      <c r="AE38" s="5"/>
      <c r="AF38" s="6"/>
      <c r="AG38" s="6"/>
      <c r="AH38" s="7"/>
      <c r="AI38" s="5"/>
      <c r="AJ38" s="6"/>
      <c r="AK38" s="6"/>
      <c r="AL38" s="7"/>
      <c r="AM38" s="5"/>
      <c r="AN38" s="6"/>
      <c r="AO38" s="6"/>
      <c r="AP38" s="7"/>
      <c r="AQ38" s="5"/>
      <c r="AR38" s="6"/>
      <c r="AS38" s="6"/>
      <c r="AT38" s="7"/>
      <c r="AU38" s="5"/>
      <c r="AV38" s="6"/>
      <c r="AW38" s="6"/>
      <c r="AX38" s="7"/>
      <c r="AY38" s="5"/>
      <c r="AZ38" s="6"/>
      <c r="BA38" s="6"/>
      <c r="BB38" s="7"/>
      <c r="BC38" s="5"/>
      <c r="BD38" s="6"/>
      <c r="BE38" s="6"/>
      <c r="BF38" s="7"/>
      <c r="BG38" s="5"/>
      <c r="BH38" s="6"/>
      <c r="BI38" s="6"/>
      <c r="BJ38" s="7"/>
    </row>
    <row r="39" spans="1:62" x14ac:dyDescent="0.25">
      <c r="A39" s="30" t="s">
        <v>134</v>
      </c>
      <c r="B39" s="30" t="s">
        <v>25</v>
      </c>
      <c r="C39" s="30">
        <v>1702</v>
      </c>
      <c r="D39" s="5"/>
      <c r="E39" s="6"/>
      <c r="F39" s="7"/>
      <c r="G39" s="5">
        <v>27</v>
      </c>
      <c r="H39" s="6">
        <v>65</v>
      </c>
      <c r="I39" s="7">
        <f t="shared" si="21"/>
        <v>159</v>
      </c>
      <c r="J39" s="14"/>
      <c r="K39" s="15"/>
      <c r="L39" s="7"/>
      <c r="M39" s="5"/>
      <c r="N39" s="6"/>
      <c r="O39" s="7"/>
      <c r="P39" s="5"/>
      <c r="Q39" s="6"/>
      <c r="R39" s="7"/>
      <c r="S39" s="5"/>
      <c r="T39" s="6"/>
      <c r="U39" s="7"/>
      <c r="V39" s="5"/>
      <c r="W39" s="6"/>
      <c r="X39" s="7"/>
      <c r="Y39" s="5"/>
      <c r="Z39" s="6"/>
      <c r="AA39" s="7"/>
      <c r="AB39" s="5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  <c r="AY39" s="5"/>
      <c r="AZ39" s="6"/>
      <c r="BA39" s="6"/>
      <c r="BB39" s="7"/>
      <c r="BC39" s="5"/>
      <c r="BD39" s="6"/>
      <c r="BE39" s="6"/>
      <c r="BF39" s="7"/>
      <c r="BG39" s="5"/>
      <c r="BH39" s="6"/>
      <c r="BI39" s="6"/>
      <c r="BJ39" s="7"/>
    </row>
    <row r="40" spans="1:62" x14ac:dyDescent="0.25">
      <c r="A40" s="30" t="s">
        <v>135</v>
      </c>
      <c r="B40" s="30" t="s">
        <v>20</v>
      </c>
      <c r="C40" s="30">
        <v>996</v>
      </c>
      <c r="D40" s="5"/>
      <c r="E40" s="6"/>
      <c r="F40" s="7"/>
      <c r="G40" s="5">
        <v>30</v>
      </c>
      <c r="H40" s="6">
        <v>65</v>
      </c>
      <c r="I40" s="7">
        <f t="shared" si="21"/>
        <v>154</v>
      </c>
      <c r="J40" s="5">
        <v>19</v>
      </c>
      <c r="K40" s="6">
        <v>39</v>
      </c>
      <c r="L40" s="7">
        <f>100+0+(100-TRUNC(J40/K40*100))</f>
        <v>152</v>
      </c>
      <c r="M40" s="5">
        <v>9</v>
      </c>
      <c r="N40" s="6">
        <v>35</v>
      </c>
      <c r="O40" s="7">
        <f>100+0+(100-TRUNC(M40/N40*100))</f>
        <v>175</v>
      </c>
      <c r="P40" s="5">
        <v>24</v>
      </c>
      <c r="Q40" s="6">
        <v>48</v>
      </c>
      <c r="R40" s="7">
        <f t="shared" ref="R40:R44" si="30">100+75+(100-TRUNC(P40/Q40*100))</f>
        <v>225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6"/>
      <c r="AH40" s="7"/>
      <c r="AI40" s="5"/>
      <c r="AJ40" s="6"/>
      <c r="AK40" s="6"/>
      <c r="AL40" s="7"/>
      <c r="AM40" s="5"/>
      <c r="AN40" s="6"/>
      <c r="AO40" s="6"/>
      <c r="AP40" s="7"/>
      <c r="AQ40" s="5"/>
      <c r="AR40" s="6"/>
      <c r="AS40" s="6"/>
      <c r="AT40" s="7"/>
      <c r="AU40" s="5"/>
      <c r="AV40" s="6"/>
      <c r="AW40" s="6"/>
      <c r="AX40" s="7"/>
      <c r="AY40" s="5"/>
      <c r="AZ40" s="6"/>
      <c r="BA40" s="6"/>
      <c r="BB40" s="7"/>
      <c r="BC40" s="5"/>
      <c r="BD40" s="6"/>
      <c r="BE40" s="6"/>
      <c r="BF40" s="7"/>
      <c r="BG40" s="5"/>
      <c r="BH40" s="6"/>
      <c r="BI40" s="6"/>
      <c r="BJ40" s="7"/>
    </row>
    <row r="41" spans="1:62" x14ac:dyDescent="0.25">
      <c r="A41" s="30" t="s">
        <v>136</v>
      </c>
      <c r="B41" s="30" t="s">
        <v>124</v>
      </c>
      <c r="C41" s="30">
        <v>1110</v>
      </c>
      <c r="D41" s="5"/>
      <c r="E41" s="6"/>
      <c r="F41" s="7"/>
      <c r="G41" s="5">
        <v>31</v>
      </c>
      <c r="H41" s="6">
        <v>65</v>
      </c>
      <c r="I41" s="7">
        <f t="shared" si="21"/>
        <v>153</v>
      </c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  <c r="AY41" s="5"/>
      <c r="AZ41" s="6"/>
      <c r="BA41" s="6"/>
      <c r="BB41" s="7"/>
      <c r="BC41" s="5"/>
      <c r="BD41" s="6"/>
      <c r="BE41" s="6"/>
      <c r="BF41" s="7"/>
      <c r="BG41" s="5"/>
      <c r="BH41" s="6"/>
      <c r="BI41" s="6"/>
      <c r="BJ41" s="7"/>
    </row>
    <row r="42" spans="1:62" x14ac:dyDescent="0.25">
      <c r="A42" s="30" t="s">
        <v>137</v>
      </c>
      <c r="B42" t="s">
        <v>20</v>
      </c>
      <c r="C42" s="30">
        <v>1634</v>
      </c>
      <c r="D42" s="5"/>
      <c r="E42" s="6"/>
      <c r="F42" s="7"/>
      <c r="G42" s="5">
        <v>32</v>
      </c>
      <c r="H42" s="6">
        <v>65</v>
      </c>
      <c r="I42" s="7">
        <f t="shared" si="21"/>
        <v>151</v>
      </c>
      <c r="J42" s="14">
        <v>20</v>
      </c>
      <c r="K42" s="15">
        <v>39</v>
      </c>
      <c r="L42" s="7">
        <f>100+0+(100-TRUNC(J42/K42*100))</f>
        <v>149</v>
      </c>
      <c r="M42" s="14">
        <v>6</v>
      </c>
      <c r="N42" s="15">
        <v>35</v>
      </c>
      <c r="O42" s="7">
        <f>100+0+(100-TRUNC(M42/N42*100))</f>
        <v>183</v>
      </c>
      <c r="P42" s="5">
        <v>19</v>
      </c>
      <c r="Q42" s="6">
        <v>48</v>
      </c>
      <c r="R42" s="7">
        <f t="shared" si="30"/>
        <v>236</v>
      </c>
      <c r="S42" s="5"/>
      <c r="T42" s="6"/>
      <c r="U42" s="7"/>
      <c r="V42" s="5">
        <v>18</v>
      </c>
      <c r="W42" s="6">
        <v>44</v>
      </c>
      <c r="X42" s="7">
        <f>100+0+(100-TRUNC(V42/W42*100))</f>
        <v>160</v>
      </c>
      <c r="Y42" s="5"/>
      <c r="Z42" s="6"/>
      <c r="AA42" s="7"/>
      <c r="AB42" s="5"/>
      <c r="AC42" s="6"/>
      <c r="AD42" s="7"/>
      <c r="AE42" s="5"/>
      <c r="AF42" s="6"/>
      <c r="AG42" s="6"/>
      <c r="AH42" s="7"/>
      <c r="AI42" s="5"/>
      <c r="AJ42" s="6"/>
      <c r="AK42" s="6"/>
      <c r="AL42" s="7"/>
      <c r="AM42" s="5"/>
      <c r="AN42" s="6"/>
      <c r="AO42" s="6"/>
      <c r="AP42" s="7"/>
      <c r="AQ42" s="5"/>
      <c r="AR42" s="6"/>
      <c r="AS42" s="6"/>
      <c r="AT42" s="7"/>
      <c r="AU42" s="5"/>
      <c r="AV42" s="6"/>
      <c r="AW42" s="6"/>
      <c r="AX42" s="7"/>
      <c r="AY42" s="5"/>
      <c r="AZ42" s="6"/>
      <c r="BA42" s="6"/>
      <c r="BB42" s="7"/>
      <c r="BC42" s="5"/>
      <c r="BD42" s="6"/>
      <c r="BE42" s="6"/>
      <c r="BF42" s="7"/>
      <c r="BG42" s="5"/>
      <c r="BH42" s="6"/>
      <c r="BI42" s="6"/>
      <c r="BJ42" s="7"/>
    </row>
    <row r="43" spans="1:62" x14ac:dyDescent="0.25">
      <c r="A43" s="30" t="s">
        <v>138</v>
      </c>
      <c r="B43" t="s">
        <v>18</v>
      </c>
      <c r="C43" s="30">
        <v>839</v>
      </c>
      <c r="D43" s="5"/>
      <c r="E43" s="6"/>
      <c r="F43" s="7"/>
      <c r="G43" s="5">
        <v>33</v>
      </c>
      <c r="H43" s="6">
        <v>65</v>
      </c>
      <c r="I43" s="7">
        <f t="shared" si="21"/>
        <v>150</v>
      </c>
      <c r="J43" s="5"/>
      <c r="K43" s="6"/>
      <c r="L43" s="7"/>
      <c r="M43" s="5"/>
      <c r="N43" s="6"/>
      <c r="O43" s="7"/>
      <c r="P43" s="5">
        <v>31</v>
      </c>
      <c r="Q43" s="6">
        <v>48</v>
      </c>
      <c r="R43" s="7">
        <f t="shared" si="30"/>
        <v>211</v>
      </c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  <c r="AY43" s="5"/>
      <c r="AZ43" s="6"/>
      <c r="BA43" s="6"/>
      <c r="BB43" s="7"/>
      <c r="BC43" s="5"/>
      <c r="BD43" s="6"/>
      <c r="BE43" s="6"/>
      <c r="BF43" s="7"/>
      <c r="BG43" s="5"/>
      <c r="BH43" s="6"/>
      <c r="BI43" s="6"/>
      <c r="BJ43" s="7"/>
    </row>
    <row r="44" spans="1:62" x14ac:dyDescent="0.25">
      <c r="A44" s="30" t="s">
        <v>139</v>
      </c>
      <c r="B44" t="s">
        <v>20</v>
      </c>
      <c r="C44" s="30">
        <v>883</v>
      </c>
      <c r="D44" s="5"/>
      <c r="E44" s="6"/>
      <c r="F44" s="7"/>
      <c r="G44" s="5">
        <v>36</v>
      </c>
      <c r="H44" s="6">
        <v>65</v>
      </c>
      <c r="I44" s="7">
        <f t="shared" si="21"/>
        <v>145</v>
      </c>
      <c r="J44" s="5">
        <v>25</v>
      </c>
      <c r="K44" s="6">
        <v>39</v>
      </c>
      <c r="L44" s="7">
        <f>100+0+(100-TRUNC(J44/K44*100))</f>
        <v>136</v>
      </c>
      <c r="M44" s="5">
        <v>14</v>
      </c>
      <c r="N44" s="6">
        <v>35</v>
      </c>
      <c r="O44" s="7">
        <f>100+0+(100-TRUNC(M44/N44*100))</f>
        <v>160</v>
      </c>
      <c r="P44" s="5">
        <v>32</v>
      </c>
      <c r="Q44" s="6">
        <v>48</v>
      </c>
      <c r="R44" s="7">
        <f t="shared" si="30"/>
        <v>209</v>
      </c>
      <c r="S44" s="5"/>
      <c r="T44" s="6"/>
      <c r="U44" s="7"/>
      <c r="V44" s="5">
        <v>23</v>
      </c>
      <c r="W44" s="6">
        <v>44</v>
      </c>
      <c r="X44" s="7">
        <f>100+0+(100-TRUNC(V44/W44*100))</f>
        <v>148</v>
      </c>
      <c r="Y44" s="5"/>
      <c r="Z44" s="6"/>
      <c r="AA44" s="7"/>
      <c r="AB44" s="5"/>
      <c r="AC44" s="6"/>
      <c r="AD44" s="7"/>
      <c r="AE44" s="5"/>
      <c r="AF44" s="6"/>
      <c r="AG44" s="6"/>
      <c r="AH44" s="7"/>
      <c r="AI44" s="5"/>
      <c r="AJ44" s="6"/>
      <c r="AK44" s="6"/>
      <c r="AL44" s="7"/>
      <c r="AM44" s="5"/>
      <c r="AN44" s="6"/>
      <c r="AO44" s="6"/>
      <c r="AP44" s="7"/>
      <c r="AQ44" s="5"/>
      <c r="AR44" s="6"/>
      <c r="AS44" s="6"/>
      <c r="AT44" s="7"/>
      <c r="AU44" s="5"/>
      <c r="AV44" s="6"/>
      <c r="AW44" s="6"/>
      <c r="AX44" s="7"/>
      <c r="AY44" s="5"/>
      <c r="AZ44" s="6"/>
      <c r="BA44" s="6"/>
      <c r="BB44" s="7"/>
      <c r="BC44" s="5"/>
      <c r="BD44" s="6"/>
      <c r="BE44" s="6"/>
      <c r="BF44" s="7"/>
      <c r="BG44" s="5"/>
      <c r="BH44" s="6"/>
      <c r="BI44" s="6"/>
      <c r="BJ44" s="7"/>
    </row>
    <row r="45" spans="1:62" s="25" customFormat="1" x14ac:dyDescent="0.25">
      <c r="A45" s="30" t="s">
        <v>140</v>
      </c>
      <c r="B45" s="25" t="s">
        <v>124</v>
      </c>
      <c r="C45" s="30">
        <v>1109</v>
      </c>
      <c r="D45" s="5"/>
      <c r="E45" s="6"/>
      <c r="F45" s="7"/>
      <c r="G45" s="5">
        <v>39</v>
      </c>
      <c r="H45" s="6">
        <v>65</v>
      </c>
      <c r="I45" s="7">
        <f t="shared" si="21"/>
        <v>140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6"/>
      <c r="AH45" s="7"/>
      <c r="AI45" s="5"/>
      <c r="AJ45" s="6"/>
      <c r="AK45" s="6"/>
      <c r="AL45" s="7"/>
      <c r="AM45" s="5"/>
      <c r="AN45" s="6"/>
      <c r="AO45" s="6"/>
      <c r="AP45" s="7"/>
      <c r="AQ45" s="5"/>
      <c r="AR45" s="6"/>
      <c r="AS45" s="6"/>
      <c r="AT45" s="7"/>
      <c r="AU45" s="5"/>
      <c r="AV45" s="6"/>
      <c r="AW45" s="6"/>
      <c r="AX45" s="7"/>
      <c r="AY45" s="5"/>
      <c r="AZ45" s="6"/>
      <c r="BA45" s="6"/>
      <c r="BB45" s="7"/>
      <c r="BC45" s="5"/>
      <c r="BD45" s="6"/>
      <c r="BE45" s="6"/>
      <c r="BF45" s="7"/>
      <c r="BG45" s="5"/>
      <c r="BH45" s="6"/>
      <c r="BI45" s="6"/>
      <c r="BJ45" s="7"/>
    </row>
    <row r="46" spans="1:62" s="25" customFormat="1" x14ac:dyDescent="0.25">
      <c r="A46" s="30" t="s">
        <v>141</v>
      </c>
      <c r="B46" s="25" t="s">
        <v>16</v>
      </c>
      <c r="C46" s="30">
        <v>1612</v>
      </c>
      <c r="D46" s="5" t="s">
        <v>142</v>
      </c>
      <c r="E46" s="6" t="s">
        <v>142</v>
      </c>
      <c r="F46" s="7"/>
      <c r="G46" s="5">
        <v>40</v>
      </c>
      <c r="H46" s="6">
        <v>65</v>
      </c>
      <c r="I46" s="7">
        <f t="shared" si="21"/>
        <v>139</v>
      </c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6"/>
      <c r="AH46" s="7"/>
      <c r="AI46" s="5"/>
      <c r="AJ46" s="6"/>
      <c r="AK46" s="6"/>
      <c r="AL46" s="7"/>
      <c r="AM46" s="5"/>
      <c r="AN46" s="6"/>
      <c r="AO46" s="6"/>
      <c r="AP46" s="7"/>
      <c r="AQ46" s="5"/>
      <c r="AR46" s="6"/>
      <c r="AS46" s="6"/>
      <c r="AT46" s="7"/>
      <c r="AU46" s="5"/>
      <c r="AV46" s="6"/>
      <c r="AW46" s="6"/>
      <c r="AX46" s="7"/>
      <c r="AY46" s="5"/>
      <c r="AZ46" s="6"/>
      <c r="BA46" s="6"/>
      <c r="BB46" s="7"/>
      <c r="BC46" s="5"/>
      <c r="BD46" s="6"/>
      <c r="BE46" s="6"/>
      <c r="BF46" s="7"/>
      <c r="BG46" s="5"/>
      <c r="BH46" s="6"/>
      <c r="BI46" s="6"/>
      <c r="BJ46" s="7"/>
    </row>
    <row r="47" spans="1:62" s="25" customFormat="1" x14ac:dyDescent="0.25">
      <c r="A47" s="30" t="s">
        <v>143</v>
      </c>
      <c r="B47" s="25" t="s">
        <v>26</v>
      </c>
      <c r="C47" s="30">
        <v>853</v>
      </c>
      <c r="D47" s="5"/>
      <c r="E47" s="6"/>
      <c r="F47" s="7"/>
      <c r="G47" s="5">
        <v>43</v>
      </c>
      <c r="H47" s="6">
        <v>65</v>
      </c>
      <c r="I47" s="7">
        <f t="shared" si="21"/>
        <v>134</v>
      </c>
      <c r="J47" s="5"/>
      <c r="K47" s="6"/>
      <c r="L47" s="7"/>
      <c r="M47" s="5"/>
      <c r="N47" s="6"/>
      <c r="O47" s="7"/>
      <c r="P47" s="5">
        <v>30</v>
      </c>
      <c r="Q47" s="6">
        <v>48</v>
      </c>
      <c r="R47" s="7">
        <f t="shared" ref="R47:R49" si="31">100+75+(100-TRUNC(P47/Q47*100))</f>
        <v>213</v>
      </c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6"/>
      <c r="AH47" s="7"/>
      <c r="AI47" s="5"/>
      <c r="AJ47" s="6"/>
      <c r="AK47" s="6"/>
      <c r="AL47" s="7"/>
      <c r="AM47" s="5"/>
      <c r="AN47" s="6"/>
      <c r="AO47" s="6"/>
      <c r="AP47" s="7"/>
      <c r="AQ47" s="5"/>
      <c r="AR47" s="6"/>
      <c r="AS47" s="6"/>
      <c r="AT47" s="7"/>
      <c r="AU47" s="5"/>
      <c r="AV47" s="6"/>
      <c r="AW47" s="6"/>
      <c r="AX47" s="7"/>
      <c r="AY47" s="5"/>
      <c r="AZ47" s="6"/>
      <c r="BA47" s="6"/>
      <c r="BB47" s="7"/>
      <c r="BC47" s="5"/>
      <c r="BD47" s="6"/>
      <c r="BE47" s="6"/>
      <c r="BF47" s="7"/>
      <c r="BG47" s="5"/>
      <c r="BH47" s="6"/>
      <c r="BI47" s="6"/>
      <c r="BJ47" s="7"/>
    </row>
    <row r="48" spans="1:62" s="25" customFormat="1" x14ac:dyDescent="0.25">
      <c r="A48" s="30" t="s">
        <v>144</v>
      </c>
      <c r="B48" s="25" t="s">
        <v>124</v>
      </c>
      <c r="C48" s="30">
        <v>1053</v>
      </c>
      <c r="D48" s="5"/>
      <c r="E48" s="6"/>
      <c r="F48" s="7"/>
      <c r="G48" s="5">
        <v>46</v>
      </c>
      <c r="H48" s="6">
        <v>65</v>
      </c>
      <c r="I48" s="7">
        <f t="shared" si="21"/>
        <v>130</v>
      </c>
      <c r="J48" s="5"/>
      <c r="K48" s="6"/>
      <c r="L48" s="7"/>
      <c r="M48" s="5"/>
      <c r="N48" s="6"/>
      <c r="O48" s="7"/>
      <c r="P48" s="5">
        <v>28</v>
      </c>
      <c r="Q48" s="6">
        <v>48</v>
      </c>
      <c r="R48" s="7">
        <f t="shared" si="31"/>
        <v>217</v>
      </c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6"/>
      <c r="AH48" s="7"/>
      <c r="AI48" s="5"/>
      <c r="AJ48" s="6"/>
      <c r="AK48" s="6"/>
      <c r="AL48" s="7"/>
      <c r="AM48" s="5"/>
      <c r="AN48" s="6"/>
      <c r="AO48" s="6"/>
      <c r="AP48" s="7"/>
      <c r="AQ48" s="5"/>
      <c r="AR48" s="6"/>
      <c r="AS48" s="6"/>
      <c r="AT48" s="7"/>
      <c r="AU48" s="5"/>
      <c r="AV48" s="6"/>
      <c r="AW48" s="6"/>
      <c r="AX48" s="7"/>
      <c r="AY48" s="5"/>
      <c r="AZ48" s="6"/>
      <c r="BA48" s="6"/>
      <c r="BB48" s="7"/>
      <c r="BC48" s="5"/>
      <c r="BD48" s="6"/>
      <c r="BE48" s="6"/>
      <c r="BF48" s="7"/>
      <c r="BG48" s="5"/>
      <c r="BH48" s="6"/>
      <c r="BI48" s="6"/>
      <c r="BJ48" s="7"/>
    </row>
    <row r="49" spans="1:62" s="25" customFormat="1" x14ac:dyDescent="0.25">
      <c r="A49" s="30" t="s">
        <v>220</v>
      </c>
      <c r="B49" s="25" t="s">
        <v>20</v>
      </c>
      <c r="C49" s="30">
        <v>1452</v>
      </c>
      <c r="D49" s="5"/>
      <c r="E49" s="6"/>
      <c r="F49" s="7"/>
      <c r="G49" s="5">
        <v>49</v>
      </c>
      <c r="H49" s="6">
        <v>65</v>
      </c>
      <c r="I49" s="7">
        <f t="shared" si="21"/>
        <v>125</v>
      </c>
      <c r="J49" s="5">
        <v>31</v>
      </c>
      <c r="K49" s="6">
        <v>39</v>
      </c>
      <c r="L49" s="7">
        <f>100+0+(100-TRUNC(J49/K49*100))</f>
        <v>121</v>
      </c>
      <c r="M49" s="5"/>
      <c r="N49" s="6"/>
      <c r="O49" s="7"/>
      <c r="P49" s="5">
        <v>37</v>
      </c>
      <c r="Q49" s="6">
        <v>48</v>
      </c>
      <c r="R49" s="7">
        <f t="shared" si="31"/>
        <v>198</v>
      </c>
      <c r="S49" s="5"/>
      <c r="T49" s="6"/>
      <c r="U49" s="7"/>
      <c r="V49" s="5">
        <v>28</v>
      </c>
      <c r="W49" s="6">
        <v>44</v>
      </c>
      <c r="X49" s="7">
        <f>100+0+(100-TRUNC(V49/W49*100))</f>
        <v>137</v>
      </c>
      <c r="Y49" s="5"/>
      <c r="Z49" s="6"/>
      <c r="AA49" s="7"/>
      <c r="AB49" s="5"/>
      <c r="AC49" s="6"/>
      <c r="AD49" s="7"/>
      <c r="AE49" s="5"/>
      <c r="AF49" s="6"/>
      <c r="AG49" s="6"/>
      <c r="AH49" s="7"/>
      <c r="AI49" s="5"/>
      <c r="AJ49" s="6"/>
      <c r="AK49" s="6"/>
      <c r="AL49" s="7"/>
      <c r="AM49" s="5"/>
      <c r="AN49" s="6"/>
      <c r="AO49" s="6"/>
      <c r="AP49" s="7"/>
      <c r="AQ49" s="5"/>
      <c r="AR49" s="6"/>
      <c r="AS49" s="6"/>
      <c r="AT49" s="7"/>
      <c r="AU49" s="5"/>
      <c r="AV49" s="6"/>
      <c r="AW49" s="6"/>
      <c r="AX49" s="7"/>
      <c r="AY49" s="5"/>
      <c r="AZ49" s="6"/>
      <c r="BA49" s="6"/>
      <c r="BB49" s="7"/>
      <c r="BC49" s="5"/>
      <c r="BD49" s="6"/>
      <c r="BE49" s="6"/>
      <c r="BF49" s="7"/>
      <c r="BG49" s="5"/>
      <c r="BH49" s="6"/>
      <c r="BI49" s="6"/>
      <c r="BJ49" s="7"/>
    </row>
    <row r="50" spans="1:62" s="25" customFormat="1" x14ac:dyDescent="0.25">
      <c r="A50" s="30" t="s">
        <v>145</v>
      </c>
      <c r="B50" s="25" t="s">
        <v>25</v>
      </c>
      <c r="C50" s="30">
        <v>1126</v>
      </c>
      <c r="D50" s="5"/>
      <c r="E50" s="6"/>
      <c r="F50" s="7"/>
      <c r="G50" s="5">
        <v>50</v>
      </c>
      <c r="H50" s="6">
        <v>65</v>
      </c>
      <c r="I50" s="7">
        <f t="shared" si="21"/>
        <v>124</v>
      </c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  <c r="AU50" s="5"/>
      <c r="AV50" s="6"/>
      <c r="AW50" s="6"/>
      <c r="AX50" s="7"/>
      <c r="AY50" s="5"/>
      <c r="AZ50" s="6"/>
      <c r="BA50" s="6"/>
      <c r="BB50" s="7"/>
      <c r="BC50" s="5"/>
      <c r="BD50" s="6"/>
      <c r="BE50" s="6"/>
      <c r="BF50" s="7"/>
      <c r="BG50" s="5"/>
      <c r="BH50" s="6"/>
      <c r="BI50" s="6"/>
      <c r="BJ50" s="7"/>
    </row>
    <row r="51" spans="1:62" x14ac:dyDescent="0.25">
      <c r="A51" s="30" t="s">
        <v>146</v>
      </c>
      <c r="B51" t="s">
        <v>124</v>
      </c>
      <c r="C51" s="30">
        <v>1049</v>
      </c>
      <c r="D51" s="5"/>
      <c r="E51" s="6"/>
      <c r="F51" s="7"/>
      <c r="G51" s="5">
        <v>51</v>
      </c>
      <c r="H51" s="6">
        <v>65</v>
      </c>
      <c r="I51" s="7">
        <f t="shared" si="21"/>
        <v>122</v>
      </c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6"/>
      <c r="AH51" s="7"/>
      <c r="AI51" s="5"/>
      <c r="AJ51" s="6"/>
      <c r="AK51" s="6"/>
      <c r="AL51" s="7"/>
      <c r="AM51" s="5"/>
      <c r="AN51" s="6"/>
      <c r="AO51" s="6"/>
      <c r="AP51" s="7"/>
      <c r="AQ51" s="5"/>
      <c r="AR51" s="6"/>
      <c r="AS51" s="6"/>
      <c r="AT51" s="7"/>
      <c r="AU51" s="5"/>
      <c r="AV51" s="6"/>
      <c r="AW51" s="6"/>
      <c r="AX51" s="7"/>
      <c r="AY51" s="5"/>
      <c r="AZ51" s="6"/>
      <c r="BA51" s="6"/>
      <c r="BB51" s="7"/>
      <c r="BC51" s="5"/>
      <c r="BD51" s="6"/>
      <c r="BE51" s="6"/>
      <c r="BF51" s="7"/>
      <c r="BG51" s="5"/>
      <c r="BH51" s="6"/>
      <c r="BI51" s="6"/>
      <c r="BJ51" s="7"/>
    </row>
    <row r="52" spans="1:62" s="25" customFormat="1" x14ac:dyDescent="0.25">
      <c r="A52" s="30" t="s">
        <v>147</v>
      </c>
      <c r="B52" s="25" t="s">
        <v>18</v>
      </c>
      <c r="C52" s="30">
        <v>1578</v>
      </c>
      <c r="D52" s="5"/>
      <c r="E52" s="6"/>
      <c r="F52" s="7"/>
      <c r="G52" s="5">
        <v>52</v>
      </c>
      <c r="H52" s="6">
        <v>65</v>
      </c>
      <c r="I52" s="7">
        <f t="shared" si="21"/>
        <v>120</v>
      </c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">
        <v>34</v>
      </c>
      <c r="W52" s="6">
        <v>44</v>
      </c>
      <c r="X52" s="7">
        <f t="shared" ref="X52:X54" si="32">100+0+(100-TRUNC(V52/W52*100))</f>
        <v>123</v>
      </c>
      <c r="Y52" s="5"/>
      <c r="Z52" s="6"/>
      <c r="AA52" s="7"/>
      <c r="AB52" s="5"/>
      <c r="AC52" s="6"/>
      <c r="AD52" s="7"/>
      <c r="AE52" s="5"/>
      <c r="AF52" s="6"/>
      <c r="AG52" s="6"/>
      <c r="AH52" s="7"/>
      <c r="AI52" s="5"/>
      <c r="AJ52" s="6"/>
      <c r="AK52" s="6"/>
      <c r="AL52" s="7"/>
      <c r="AM52" s="5"/>
      <c r="AN52" s="6"/>
      <c r="AO52" s="6"/>
      <c r="AP52" s="7"/>
      <c r="AQ52" s="5"/>
      <c r="AR52" s="6"/>
      <c r="AS52" s="6"/>
      <c r="AT52" s="7"/>
      <c r="AU52" s="5"/>
      <c r="AV52" s="6"/>
      <c r="AW52" s="6"/>
      <c r="AX52" s="7"/>
      <c r="AY52" s="5"/>
      <c r="AZ52" s="6"/>
      <c r="BA52" s="6"/>
      <c r="BB52" s="7"/>
      <c r="BC52" s="5"/>
      <c r="BD52" s="6"/>
      <c r="BE52" s="6"/>
      <c r="BF52" s="7"/>
      <c r="BG52" s="5"/>
      <c r="BH52" s="6"/>
      <c r="BI52" s="6"/>
      <c r="BJ52" s="7"/>
    </row>
    <row r="53" spans="1:62" s="25" customFormat="1" x14ac:dyDescent="0.25">
      <c r="A53" s="30" t="s">
        <v>148</v>
      </c>
      <c r="B53" s="25" t="s">
        <v>20</v>
      </c>
      <c r="C53" s="30">
        <v>892</v>
      </c>
      <c r="D53" s="5"/>
      <c r="E53" s="6"/>
      <c r="F53" s="7"/>
      <c r="G53" s="5">
        <v>54</v>
      </c>
      <c r="H53" s="6">
        <v>65</v>
      </c>
      <c r="I53" s="7">
        <f t="shared" si="21"/>
        <v>117</v>
      </c>
      <c r="J53" s="5">
        <v>36</v>
      </c>
      <c r="K53" s="6">
        <v>39</v>
      </c>
      <c r="L53" s="7">
        <f>100+0+(100-TRUNC(J53/K53*100))</f>
        <v>108</v>
      </c>
      <c r="M53" s="5">
        <v>25</v>
      </c>
      <c r="N53" s="6">
        <v>35</v>
      </c>
      <c r="O53" s="7">
        <f t="shared" ref="O53:O55" si="33">100+0+(100-TRUNC(M53/N53*100))</f>
        <v>129</v>
      </c>
      <c r="P53" s="5">
        <v>38</v>
      </c>
      <c r="Q53" s="6">
        <v>48</v>
      </c>
      <c r="R53" s="7">
        <f t="shared" ref="R53" si="34">100+75+(100-TRUNC(P53/Q53*100))</f>
        <v>196</v>
      </c>
      <c r="S53" s="5"/>
      <c r="T53" s="6"/>
      <c r="U53" s="7"/>
      <c r="V53" s="5">
        <v>39</v>
      </c>
      <c r="W53" s="6">
        <v>44</v>
      </c>
      <c r="X53" s="7">
        <f t="shared" si="32"/>
        <v>112</v>
      </c>
      <c r="Y53" s="5"/>
      <c r="Z53" s="6"/>
      <c r="AA53" s="7"/>
      <c r="AB53" s="5"/>
      <c r="AC53" s="6"/>
      <c r="AD53" s="7"/>
      <c r="AE53" s="5"/>
      <c r="AF53" s="6"/>
      <c r="AG53" s="6"/>
      <c r="AH53" s="7"/>
      <c r="AI53" s="5"/>
      <c r="AJ53" s="6"/>
      <c r="AK53" s="6"/>
      <c r="AL53" s="7"/>
      <c r="AM53" s="5"/>
      <c r="AN53" s="6"/>
      <c r="AO53" s="6"/>
      <c r="AP53" s="7"/>
      <c r="AQ53" s="5"/>
      <c r="AR53" s="6"/>
      <c r="AS53" s="6"/>
      <c r="AT53" s="7"/>
      <c r="AU53" s="5"/>
      <c r="AV53" s="6"/>
      <c r="AW53" s="6"/>
      <c r="AX53" s="7"/>
      <c r="AY53" s="5"/>
      <c r="AZ53" s="6"/>
      <c r="BA53" s="6"/>
      <c r="BB53" s="7"/>
      <c r="BC53" s="5"/>
      <c r="BD53" s="6"/>
      <c r="BE53" s="6"/>
      <c r="BF53" s="7"/>
      <c r="BG53" s="5"/>
      <c r="BH53" s="6"/>
      <c r="BI53" s="6"/>
      <c r="BJ53" s="7"/>
    </row>
    <row r="54" spans="1:62" s="25" customFormat="1" x14ac:dyDescent="0.25">
      <c r="A54" s="30" t="s">
        <v>149</v>
      </c>
      <c r="B54" s="25" t="s">
        <v>26</v>
      </c>
      <c r="C54" s="30">
        <v>1136</v>
      </c>
      <c r="D54" s="5"/>
      <c r="E54" s="6"/>
      <c r="F54" s="7"/>
      <c r="G54" s="5">
        <v>55</v>
      </c>
      <c r="H54" s="6">
        <v>65</v>
      </c>
      <c r="I54" s="7">
        <f t="shared" si="21"/>
        <v>116</v>
      </c>
      <c r="J54" s="5"/>
      <c r="K54" s="6"/>
      <c r="L54" s="7"/>
      <c r="M54" s="5">
        <v>23</v>
      </c>
      <c r="N54" s="6">
        <v>35</v>
      </c>
      <c r="O54" s="7">
        <f t="shared" si="33"/>
        <v>135</v>
      </c>
      <c r="P54" s="5"/>
      <c r="Q54" s="6"/>
      <c r="R54" s="7"/>
      <c r="S54" s="5"/>
      <c r="T54" s="6"/>
      <c r="U54" s="7"/>
      <c r="V54" s="5">
        <v>35</v>
      </c>
      <c r="W54" s="6">
        <v>44</v>
      </c>
      <c r="X54" s="7">
        <f t="shared" si="32"/>
        <v>121</v>
      </c>
      <c r="Y54" s="5"/>
      <c r="Z54" s="6"/>
      <c r="AA54" s="7"/>
      <c r="AB54" s="5"/>
      <c r="AC54" s="6"/>
      <c r="AD54" s="7"/>
      <c r="AE54" s="5"/>
      <c r="AF54" s="6"/>
      <c r="AG54" s="6"/>
      <c r="AH54" s="7"/>
      <c r="AI54" s="5"/>
      <c r="AJ54" s="6"/>
      <c r="AK54" s="6"/>
      <c r="AL54" s="7"/>
      <c r="AM54" s="5"/>
      <c r="AN54" s="6"/>
      <c r="AO54" s="6"/>
      <c r="AP54" s="7"/>
      <c r="AQ54" s="5"/>
      <c r="AR54" s="6"/>
      <c r="AS54" s="6"/>
      <c r="AT54" s="7"/>
      <c r="AU54" s="5"/>
      <c r="AV54" s="6"/>
      <c r="AW54" s="6"/>
      <c r="AX54" s="7"/>
      <c r="AY54" s="5"/>
      <c r="AZ54" s="6"/>
      <c r="BA54" s="6"/>
      <c r="BB54" s="7"/>
      <c r="BC54" s="5"/>
      <c r="BD54" s="6"/>
      <c r="BE54" s="6"/>
      <c r="BF54" s="7"/>
      <c r="BG54" s="5"/>
      <c r="BH54" s="6"/>
      <c r="BI54" s="6"/>
      <c r="BJ54" s="7"/>
    </row>
    <row r="55" spans="1:62" s="25" customFormat="1" x14ac:dyDescent="0.25">
      <c r="A55" s="30" t="s">
        <v>150</v>
      </c>
      <c r="B55" s="25" t="s">
        <v>20</v>
      </c>
      <c r="C55" s="30">
        <v>1733</v>
      </c>
      <c r="D55" s="5"/>
      <c r="E55" s="6"/>
      <c r="F55" s="7"/>
      <c r="G55" s="5">
        <v>56</v>
      </c>
      <c r="H55" s="6">
        <v>65</v>
      </c>
      <c r="I55" s="7">
        <f t="shared" si="21"/>
        <v>114</v>
      </c>
      <c r="J55" s="5"/>
      <c r="K55" s="6"/>
      <c r="L55" s="7"/>
      <c r="M55" s="5">
        <v>24</v>
      </c>
      <c r="N55" s="6">
        <v>35</v>
      </c>
      <c r="O55" s="7">
        <f t="shared" si="33"/>
        <v>132</v>
      </c>
      <c r="P55" s="5">
        <v>34</v>
      </c>
      <c r="Q55" s="6">
        <v>48</v>
      </c>
      <c r="R55" s="7">
        <f t="shared" ref="R55" si="35">100+75+(100-TRUNC(P55/Q55*100))</f>
        <v>205</v>
      </c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6"/>
      <c r="AH55" s="7"/>
      <c r="AI55" s="5"/>
      <c r="AJ55" s="6"/>
      <c r="AK55" s="6"/>
      <c r="AL55" s="7"/>
      <c r="AM55" s="5"/>
      <c r="AN55" s="6"/>
      <c r="AO55" s="6"/>
      <c r="AP55" s="7"/>
      <c r="AQ55" s="5"/>
      <c r="AR55" s="6"/>
      <c r="AS55" s="6"/>
      <c r="AT55" s="7"/>
      <c r="AU55" s="5"/>
      <c r="AV55" s="6"/>
      <c r="AW55" s="6"/>
      <c r="AX55" s="7"/>
      <c r="AY55" s="5"/>
      <c r="AZ55" s="6"/>
      <c r="BA55" s="6"/>
      <c r="BB55" s="7"/>
      <c r="BC55" s="5"/>
      <c r="BD55" s="6"/>
      <c r="BE55" s="6"/>
      <c r="BF55" s="7"/>
      <c r="BG55" s="5"/>
      <c r="BH55" s="6"/>
      <c r="BI55" s="6"/>
      <c r="BJ55" s="7"/>
    </row>
    <row r="56" spans="1:62" s="25" customFormat="1" x14ac:dyDescent="0.25">
      <c r="A56" s="30" t="s">
        <v>151</v>
      </c>
      <c r="B56" s="25" t="s">
        <v>122</v>
      </c>
      <c r="C56" s="30">
        <v>1072</v>
      </c>
      <c r="D56" s="5"/>
      <c r="E56" s="6"/>
      <c r="F56" s="7"/>
      <c r="G56" s="5">
        <v>57</v>
      </c>
      <c r="H56" s="6">
        <v>65</v>
      </c>
      <c r="I56" s="7">
        <f t="shared" si="21"/>
        <v>113</v>
      </c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6"/>
      <c r="AH56" s="7"/>
      <c r="AI56" s="5"/>
      <c r="AJ56" s="6"/>
      <c r="AK56" s="6"/>
      <c r="AL56" s="7"/>
      <c r="AM56" s="5"/>
      <c r="AN56" s="6"/>
      <c r="AO56" s="6"/>
      <c r="AP56" s="7"/>
      <c r="AQ56" s="5"/>
      <c r="AR56" s="6"/>
      <c r="AS56" s="6"/>
      <c r="AT56" s="7"/>
      <c r="AU56" s="5"/>
      <c r="AV56" s="6"/>
      <c r="AW56" s="6"/>
      <c r="AX56" s="7"/>
      <c r="AY56" s="5"/>
      <c r="AZ56" s="6"/>
      <c r="BA56" s="6"/>
      <c r="BB56" s="7"/>
      <c r="BC56" s="5"/>
      <c r="BD56" s="6"/>
      <c r="BE56" s="6"/>
      <c r="BF56" s="7"/>
      <c r="BG56" s="5"/>
      <c r="BH56" s="6"/>
      <c r="BI56" s="6"/>
      <c r="BJ56" s="7"/>
    </row>
    <row r="57" spans="1:62" s="25" customFormat="1" x14ac:dyDescent="0.25">
      <c r="A57" s="30" t="s">
        <v>152</v>
      </c>
      <c r="B57" s="25" t="s">
        <v>124</v>
      </c>
      <c r="C57" s="30">
        <v>1054</v>
      </c>
      <c r="D57" s="5"/>
      <c r="E57" s="6"/>
      <c r="F57" s="7"/>
      <c r="G57" s="5">
        <v>60</v>
      </c>
      <c r="H57" s="6">
        <v>65</v>
      </c>
      <c r="I57" s="7">
        <f t="shared" si="21"/>
        <v>108</v>
      </c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>
        <v>79</v>
      </c>
      <c r="Z57" s="6">
        <v>83</v>
      </c>
      <c r="AA57" s="7">
        <f>100+50+(100-TRUNC(Y57/Z57*100))</f>
        <v>155</v>
      </c>
      <c r="AB57" s="5"/>
      <c r="AC57" s="6"/>
      <c r="AD57" s="7"/>
      <c r="AE57" s="5"/>
      <c r="AF57" s="6"/>
      <c r="AG57" s="6"/>
      <c r="AH57" s="7"/>
      <c r="AI57" s="5"/>
      <c r="AJ57" s="6"/>
      <c r="AK57" s="6"/>
      <c r="AL57" s="7"/>
      <c r="AM57" s="5"/>
      <c r="AN57" s="6"/>
      <c r="AO57" s="6"/>
      <c r="AP57" s="7"/>
      <c r="AQ57" s="5"/>
      <c r="AR57" s="6"/>
      <c r="AS57" s="6"/>
      <c r="AT57" s="7"/>
      <c r="AU57" s="5"/>
      <c r="AV57" s="6"/>
      <c r="AW57" s="6"/>
      <c r="AX57" s="7"/>
      <c r="AY57" s="5"/>
      <c r="AZ57" s="6"/>
      <c r="BA57" s="6"/>
      <c r="BB57" s="7"/>
      <c r="BC57" s="5"/>
      <c r="BD57" s="6"/>
      <c r="BE57" s="6"/>
      <c r="BF57" s="7"/>
      <c r="BG57" s="5"/>
      <c r="BH57" s="6"/>
      <c r="BI57" s="6"/>
      <c r="BJ57" s="7"/>
    </row>
    <row r="58" spans="1:62" s="25" customFormat="1" x14ac:dyDescent="0.25">
      <c r="A58" s="30" t="s">
        <v>153</v>
      </c>
      <c r="B58" s="25" t="s">
        <v>20</v>
      </c>
      <c r="C58" s="30">
        <v>1753</v>
      </c>
      <c r="D58" s="5"/>
      <c r="E58" s="6"/>
      <c r="F58" s="7"/>
      <c r="G58" s="5">
        <v>61</v>
      </c>
      <c r="H58" s="6">
        <v>65</v>
      </c>
      <c r="I58" s="7">
        <f t="shared" si="21"/>
        <v>107</v>
      </c>
      <c r="J58" s="5"/>
      <c r="K58" s="6"/>
      <c r="L58" s="7"/>
      <c r="M58" s="5"/>
      <c r="N58" s="6"/>
      <c r="O58" s="7"/>
      <c r="P58" s="5">
        <v>42</v>
      </c>
      <c r="Q58" s="6">
        <v>48</v>
      </c>
      <c r="R58" s="7">
        <f t="shared" ref="R58" si="36">100+75+(100-TRUNC(P58/Q58*100))</f>
        <v>188</v>
      </c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6"/>
      <c r="AH58" s="7"/>
      <c r="AI58" s="5"/>
      <c r="AJ58" s="6"/>
      <c r="AK58" s="6"/>
      <c r="AL58" s="7"/>
      <c r="AM58" s="5"/>
      <c r="AN58" s="6"/>
      <c r="AO58" s="6"/>
      <c r="AP58" s="7"/>
      <c r="AQ58" s="5"/>
      <c r="AR58" s="6"/>
      <c r="AS58" s="6"/>
      <c r="AT58" s="7"/>
      <c r="AU58" s="5"/>
      <c r="AV58" s="6"/>
      <c r="AW58" s="6"/>
      <c r="AX58" s="7"/>
      <c r="AY58" s="5"/>
      <c r="AZ58" s="6"/>
      <c r="BA58" s="6"/>
      <c r="BB58" s="7"/>
      <c r="BC58" s="5"/>
      <c r="BD58" s="6"/>
      <c r="BE58" s="6"/>
      <c r="BF58" s="7"/>
      <c r="BG58" s="5"/>
      <c r="BH58" s="6"/>
      <c r="BI58" s="6"/>
      <c r="BJ58" s="7"/>
    </row>
    <row r="59" spans="1:62" s="25" customFormat="1" x14ac:dyDescent="0.25">
      <c r="A59" s="30" t="s">
        <v>154</v>
      </c>
      <c r="B59" s="25" t="s">
        <v>16</v>
      </c>
      <c r="C59" s="30">
        <v>1466</v>
      </c>
      <c r="D59" s="5"/>
      <c r="E59" s="6"/>
      <c r="F59" s="7"/>
      <c r="G59" s="5">
        <v>62</v>
      </c>
      <c r="H59" s="6">
        <v>65</v>
      </c>
      <c r="I59" s="7">
        <f t="shared" si="21"/>
        <v>105</v>
      </c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6"/>
      <c r="AH59" s="7"/>
      <c r="AI59" s="5"/>
      <c r="AJ59" s="6"/>
      <c r="AK59" s="6"/>
      <c r="AL59" s="7"/>
      <c r="AM59" s="5"/>
      <c r="AN59" s="6"/>
      <c r="AO59" s="6"/>
      <c r="AP59" s="7"/>
      <c r="AQ59" s="5"/>
      <c r="AR59" s="6"/>
      <c r="AS59" s="6"/>
      <c r="AT59" s="7"/>
      <c r="AU59" s="5"/>
      <c r="AV59" s="6"/>
      <c r="AW59" s="6"/>
      <c r="AX59" s="7"/>
      <c r="AY59" s="5"/>
      <c r="AZ59" s="6"/>
      <c r="BA59" s="6"/>
      <c r="BB59" s="7"/>
      <c r="BC59" s="5"/>
      <c r="BD59" s="6"/>
      <c r="BE59" s="6"/>
      <c r="BF59" s="7"/>
      <c r="BG59" s="5"/>
      <c r="BH59" s="6"/>
      <c r="BI59" s="6"/>
      <c r="BJ59" s="7"/>
    </row>
    <row r="60" spans="1:62" s="25" customFormat="1" x14ac:dyDescent="0.25">
      <c r="A60" s="30" t="s">
        <v>155</v>
      </c>
      <c r="B60" s="25" t="s">
        <v>26</v>
      </c>
      <c r="C60" s="30">
        <v>770</v>
      </c>
      <c r="D60" s="5"/>
      <c r="E60" s="6"/>
      <c r="F60" s="7"/>
      <c r="G60" s="5">
        <v>63</v>
      </c>
      <c r="H60" s="6">
        <v>65</v>
      </c>
      <c r="I60" s="7">
        <f t="shared" si="21"/>
        <v>104</v>
      </c>
      <c r="J60" s="5">
        <v>39</v>
      </c>
      <c r="K60" s="6">
        <v>39</v>
      </c>
      <c r="L60" s="7">
        <f>100+0+(100-TRUNC(J60/K60*100))</f>
        <v>100</v>
      </c>
      <c r="M60" s="5">
        <v>35</v>
      </c>
      <c r="N60" s="6">
        <v>35</v>
      </c>
      <c r="O60" s="7">
        <f t="shared" ref="O60:O64" si="37">100+0+(100-TRUNC(M60/N60*100))</f>
        <v>100</v>
      </c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6"/>
      <c r="AH60" s="7"/>
      <c r="AI60" s="5"/>
      <c r="AJ60" s="6"/>
      <c r="AK60" s="6"/>
      <c r="AL60" s="7"/>
      <c r="AM60" s="5"/>
      <c r="AN60" s="6"/>
      <c r="AO60" s="6"/>
      <c r="AP60" s="7"/>
      <c r="AQ60" s="5"/>
      <c r="AR60" s="6"/>
      <c r="AS60" s="6"/>
      <c r="AT60" s="7"/>
      <c r="AU60" s="5"/>
      <c r="AV60" s="6"/>
      <c r="AW60" s="6"/>
      <c r="AX60" s="7"/>
      <c r="AY60" s="5"/>
      <c r="AZ60" s="6"/>
      <c r="BA60" s="6"/>
      <c r="BB60" s="7"/>
      <c r="BC60" s="5"/>
      <c r="BD60" s="6"/>
      <c r="BE60" s="6"/>
      <c r="BF60" s="7"/>
      <c r="BG60" s="5"/>
      <c r="BH60" s="6"/>
      <c r="BI60" s="6"/>
      <c r="BJ60" s="7"/>
    </row>
    <row r="61" spans="1:62" s="25" customFormat="1" x14ac:dyDescent="0.25">
      <c r="A61" s="30" t="s">
        <v>156</v>
      </c>
      <c r="B61" s="25" t="s">
        <v>20</v>
      </c>
      <c r="C61" s="30">
        <v>995</v>
      </c>
      <c r="D61" s="5"/>
      <c r="E61" s="6"/>
      <c r="F61" s="7"/>
      <c r="G61" s="5">
        <v>64</v>
      </c>
      <c r="H61" s="6">
        <v>65</v>
      </c>
      <c r="I61" s="7">
        <f t="shared" si="21"/>
        <v>102</v>
      </c>
      <c r="J61" s="5"/>
      <c r="K61" s="6"/>
      <c r="L61" s="7"/>
      <c r="M61" s="5">
        <v>33</v>
      </c>
      <c r="N61" s="6">
        <v>35</v>
      </c>
      <c r="O61" s="7">
        <f t="shared" si="37"/>
        <v>106</v>
      </c>
      <c r="P61" s="5">
        <v>47</v>
      </c>
      <c r="Q61" s="6">
        <v>48</v>
      </c>
      <c r="R61" s="7">
        <f t="shared" ref="R61" si="38">100+75+(100-TRUNC(P61/Q61*100))</f>
        <v>178</v>
      </c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6"/>
      <c r="AH61" s="7"/>
      <c r="AI61" s="5"/>
      <c r="AJ61" s="6"/>
      <c r="AK61" s="6"/>
      <c r="AL61" s="7"/>
      <c r="AM61" s="5"/>
      <c r="AN61" s="6"/>
      <c r="AO61" s="6"/>
      <c r="AP61" s="7"/>
      <c r="AQ61" s="5"/>
      <c r="AR61" s="6"/>
      <c r="AS61" s="6"/>
      <c r="AT61" s="7"/>
      <c r="AU61" s="5"/>
      <c r="AV61" s="6"/>
      <c r="AW61" s="6"/>
      <c r="AX61" s="7"/>
      <c r="AY61" s="5"/>
      <c r="AZ61" s="6"/>
      <c r="BA61" s="6"/>
      <c r="BB61" s="7"/>
      <c r="BC61" s="5"/>
      <c r="BD61" s="6"/>
      <c r="BE61" s="6"/>
      <c r="BF61" s="7"/>
      <c r="BG61" s="5"/>
      <c r="BH61" s="6"/>
      <c r="BI61" s="6"/>
      <c r="BJ61" s="7"/>
    </row>
    <row r="62" spans="1:62" s="25" customFormat="1" x14ac:dyDescent="0.25">
      <c r="A62" s="30" t="s">
        <v>157</v>
      </c>
      <c r="B62" s="25" t="s">
        <v>16</v>
      </c>
      <c r="C62" s="30">
        <v>698</v>
      </c>
      <c r="D62" s="5"/>
      <c r="E62" s="6"/>
      <c r="F62" s="7"/>
      <c r="G62" s="5">
        <v>65</v>
      </c>
      <c r="H62" s="6">
        <v>65</v>
      </c>
      <c r="I62" s="7">
        <f t="shared" si="21"/>
        <v>100</v>
      </c>
      <c r="J62" s="5">
        <v>35</v>
      </c>
      <c r="K62" s="6">
        <v>39</v>
      </c>
      <c r="L62" s="7">
        <f t="shared" ref="L62:L67" si="39">100+0+(100-TRUNC(J62/K62*100))</f>
        <v>111</v>
      </c>
      <c r="M62" s="5">
        <v>28</v>
      </c>
      <c r="N62" s="6">
        <v>35</v>
      </c>
      <c r="O62" s="7">
        <f t="shared" si="37"/>
        <v>120</v>
      </c>
      <c r="P62" s="5"/>
      <c r="Q62" s="6"/>
      <c r="R62" s="7"/>
      <c r="S62" s="5"/>
      <c r="T62" s="6"/>
      <c r="U62" s="7"/>
      <c r="V62" s="5">
        <v>38</v>
      </c>
      <c r="W62" s="6">
        <v>44</v>
      </c>
      <c r="X62" s="7">
        <f>100+0+(100-TRUNC(V62/W62*100))</f>
        <v>114</v>
      </c>
      <c r="Y62" s="5"/>
      <c r="Z62" s="6"/>
      <c r="AA62" s="7"/>
      <c r="AB62" s="5"/>
      <c r="AC62" s="6"/>
      <c r="AD62" s="7"/>
      <c r="AE62" s="5"/>
      <c r="AF62" s="6"/>
      <c r="AG62" s="6"/>
      <c r="AH62" s="7"/>
      <c r="AI62" s="5"/>
      <c r="AJ62" s="6"/>
      <c r="AK62" s="6"/>
      <c r="AL62" s="7"/>
      <c r="AM62" s="5"/>
      <c r="AN62" s="6"/>
      <c r="AO62" s="6"/>
      <c r="AP62" s="7"/>
      <c r="AQ62" s="5"/>
      <c r="AR62" s="6"/>
      <c r="AS62" s="6"/>
      <c r="AT62" s="7"/>
      <c r="AU62" s="5"/>
      <c r="AV62" s="6"/>
      <c r="AW62" s="6"/>
      <c r="AX62" s="7"/>
      <c r="AY62" s="5"/>
      <c r="AZ62" s="6"/>
      <c r="BA62" s="6"/>
      <c r="BB62" s="7"/>
      <c r="BC62" s="5"/>
      <c r="BD62" s="6"/>
      <c r="BE62" s="6"/>
      <c r="BF62" s="7"/>
      <c r="BG62" s="5"/>
      <c r="BH62" s="6"/>
      <c r="BI62" s="6"/>
      <c r="BJ62" s="7"/>
    </row>
    <row r="63" spans="1:62" s="25" customFormat="1" x14ac:dyDescent="0.25">
      <c r="A63" s="30" t="s">
        <v>219</v>
      </c>
      <c r="B63" s="25" t="s">
        <v>16</v>
      </c>
      <c r="C63" s="30">
        <v>802</v>
      </c>
      <c r="D63" s="5"/>
      <c r="E63" s="6"/>
      <c r="F63" s="7"/>
      <c r="G63" s="5"/>
      <c r="H63" s="6"/>
      <c r="I63" s="7"/>
      <c r="J63" s="5">
        <v>28</v>
      </c>
      <c r="K63" s="6">
        <v>39</v>
      </c>
      <c r="L63" s="7">
        <f t="shared" si="39"/>
        <v>129</v>
      </c>
      <c r="M63" s="5">
        <v>20</v>
      </c>
      <c r="N63" s="6">
        <v>35</v>
      </c>
      <c r="O63" s="7">
        <f t="shared" si="37"/>
        <v>143</v>
      </c>
      <c r="P63" s="5">
        <v>33</v>
      </c>
      <c r="Q63" s="6">
        <v>48</v>
      </c>
      <c r="R63" s="7">
        <f t="shared" ref="R63" si="40">100+75+(100-TRUNC(P63/Q63*100))</f>
        <v>207</v>
      </c>
      <c r="S63" s="5"/>
      <c r="T63" s="6"/>
      <c r="U63" s="7"/>
      <c r="V63" s="5"/>
      <c r="W63" s="6"/>
      <c r="X63" s="7"/>
      <c r="Y63" s="5">
        <v>69</v>
      </c>
      <c r="Z63" s="6">
        <v>73</v>
      </c>
      <c r="AA63" s="7">
        <f>100+50+(100-TRUNC(Y63/Z63*100))</f>
        <v>156</v>
      </c>
      <c r="AB63" s="5"/>
      <c r="AC63" s="6"/>
      <c r="AD63" s="7"/>
      <c r="AE63" s="5"/>
      <c r="AF63" s="6"/>
      <c r="AG63" s="6"/>
      <c r="AH63" s="7"/>
      <c r="AI63" s="5"/>
      <c r="AJ63" s="6"/>
      <c r="AK63" s="6"/>
      <c r="AL63" s="7"/>
      <c r="AM63" s="5"/>
      <c r="AN63" s="6"/>
      <c r="AO63" s="6"/>
      <c r="AP63" s="7"/>
      <c r="AQ63" s="5"/>
      <c r="AR63" s="6"/>
      <c r="AS63" s="6"/>
      <c r="AT63" s="7"/>
      <c r="AU63" s="5"/>
      <c r="AV63" s="6"/>
      <c r="AW63" s="6"/>
      <c r="AX63" s="7"/>
      <c r="AY63" s="5"/>
      <c r="AZ63" s="6"/>
      <c r="BA63" s="6"/>
      <c r="BB63" s="7"/>
      <c r="BC63" s="5"/>
      <c r="BD63" s="6"/>
      <c r="BE63" s="6"/>
      <c r="BF63" s="7"/>
      <c r="BG63" s="5"/>
      <c r="BH63" s="6"/>
      <c r="BI63" s="6"/>
      <c r="BJ63" s="7"/>
    </row>
    <row r="64" spans="1:62" s="25" customFormat="1" x14ac:dyDescent="0.25">
      <c r="A64" s="30" t="s">
        <v>221</v>
      </c>
      <c r="B64" s="25" t="s">
        <v>16</v>
      </c>
      <c r="C64" s="30">
        <v>1239</v>
      </c>
      <c r="D64" s="5"/>
      <c r="E64" s="6"/>
      <c r="F64" s="7"/>
      <c r="G64" s="5"/>
      <c r="H64" s="6"/>
      <c r="I64" s="7"/>
      <c r="J64" s="5">
        <v>30</v>
      </c>
      <c r="K64" s="6">
        <v>39</v>
      </c>
      <c r="L64" s="7">
        <f t="shared" si="39"/>
        <v>124</v>
      </c>
      <c r="M64" s="5">
        <v>18</v>
      </c>
      <c r="N64" s="6">
        <v>35</v>
      </c>
      <c r="O64" s="7">
        <f t="shared" si="37"/>
        <v>149</v>
      </c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6"/>
      <c r="AH64" s="7"/>
      <c r="AI64" s="5"/>
      <c r="AJ64" s="6"/>
      <c r="AK64" s="6"/>
      <c r="AL64" s="7"/>
      <c r="AM64" s="5"/>
      <c r="AN64" s="6"/>
      <c r="AO64" s="6"/>
      <c r="AP64" s="7"/>
      <c r="AQ64" s="5"/>
      <c r="AR64" s="6"/>
      <c r="AS64" s="6"/>
      <c r="AT64" s="7"/>
      <c r="AU64" s="5"/>
      <c r="AV64" s="6"/>
      <c r="AW64" s="6"/>
      <c r="AX64" s="7"/>
      <c r="AY64" s="5"/>
      <c r="AZ64" s="6"/>
      <c r="BA64" s="6"/>
      <c r="BB64" s="7"/>
      <c r="BC64" s="5"/>
      <c r="BD64" s="6"/>
      <c r="BE64" s="6"/>
      <c r="BF64" s="7"/>
      <c r="BG64" s="5"/>
      <c r="BH64" s="6"/>
      <c r="BI64" s="6"/>
      <c r="BJ64" s="7"/>
    </row>
    <row r="65" spans="1:62" x14ac:dyDescent="0.25">
      <c r="A65" s="30" t="s">
        <v>222</v>
      </c>
      <c r="B65" t="s">
        <v>20</v>
      </c>
      <c r="C65" s="30">
        <v>1316</v>
      </c>
      <c r="D65" s="5"/>
      <c r="E65" s="6"/>
      <c r="F65" s="7"/>
      <c r="G65" s="5"/>
      <c r="H65" s="6"/>
      <c r="I65" s="7"/>
      <c r="J65" s="5">
        <v>33</v>
      </c>
      <c r="K65" s="6">
        <v>39</v>
      </c>
      <c r="L65" s="7">
        <f t="shared" si="39"/>
        <v>116</v>
      </c>
      <c r="M65" s="5"/>
      <c r="N65" s="6"/>
      <c r="O65" s="7"/>
      <c r="P65" s="5">
        <v>35</v>
      </c>
      <c r="Q65" s="6">
        <v>48</v>
      </c>
      <c r="R65" s="7">
        <f t="shared" ref="R65:R67" si="41">100+75+(100-TRUNC(P65/Q65*100))</f>
        <v>203</v>
      </c>
      <c r="S65" s="5"/>
      <c r="T65" s="6"/>
      <c r="U65" s="7"/>
      <c r="V65" s="5">
        <v>30</v>
      </c>
      <c r="W65" s="6">
        <v>44</v>
      </c>
      <c r="X65" s="7">
        <f>100+0+(100-TRUNC(V65/W65*100))</f>
        <v>132</v>
      </c>
      <c r="Y65" s="5"/>
      <c r="Z65" s="6"/>
      <c r="AA65" s="7"/>
      <c r="AB65" s="5"/>
      <c r="AC65" s="6"/>
      <c r="AD65" s="7"/>
      <c r="AE65" s="5"/>
      <c r="AF65" s="6"/>
      <c r="AG65" s="6"/>
      <c r="AH65" s="7"/>
      <c r="AI65" s="5"/>
      <c r="AJ65" s="6"/>
      <c r="AK65" s="6"/>
      <c r="AL65" s="7"/>
      <c r="AM65" s="5"/>
      <c r="AN65" s="6"/>
      <c r="AO65" s="6"/>
      <c r="AP65" s="7"/>
      <c r="AQ65" s="5"/>
      <c r="AR65" s="6"/>
      <c r="AS65" s="6"/>
      <c r="AT65" s="7"/>
      <c r="AU65" s="5"/>
      <c r="AV65" s="6"/>
      <c r="AW65" s="6"/>
      <c r="AX65" s="7"/>
      <c r="AY65" s="5"/>
      <c r="AZ65" s="6"/>
      <c r="BA65" s="6"/>
      <c r="BB65" s="7"/>
      <c r="BC65" s="5"/>
      <c r="BD65" s="6"/>
      <c r="BE65" s="6"/>
      <c r="BF65" s="7"/>
      <c r="BG65" s="5"/>
      <c r="BH65" s="6"/>
      <c r="BI65" s="6"/>
      <c r="BJ65" s="7"/>
    </row>
    <row r="66" spans="1:62" s="25" customFormat="1" x14ac:dyDescent="0.25">
      <c r="A66" s="30" t="s">
        <v>223</v>
      </c>
      <c r="B66" s="25" t="s">
        <v>19</v>
      </c>
      <c r="C66" s="30">
        <v>1093</v>
      </c>
      <c r="D66" s="5"/>
      <c r="E66" s="6"/>
      <c r="F66" s="7"/>
      <c r="G66" s="5"/>
      <c r="H66" s="6"/>
      <c r="I66" s="7"/>
      <c r="J66" s="5">
        <v>37</v>
      </c>
      <c r="K66" s="6">
        <v>39</v>
      </c>
      <c r="L66" s="7">
        <f t="shared" si="39"/>
        <v>106</v>
      </c>
      <c r="M66" s="5">
        <v>29</v>
      </c>
      <c r="N66" s="6">
        <v>35</v>
      </c>
      <c r="O66" s="7">
        <f t="shared" ref="O66:O70" si="42">100+0+(100-TRUNC(M66/N66*100))</f>
        <v>118</v>
      </c>
      <c r="P66" s="5">
        <v>44</v>
      </c>
      <c r="Q66" s="6">
        <v>48</v>
      </c>
      <c r="R66" s="7">
        <f t="shared" si="41"/>
        <v>184</v>
      </c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6"/>
      <c r="AH66" s="7"/>
      <c r="AI66" s="5"/>
      <c r="AJ66" s="6"/>
      <c r="AK66" s="6"/>
      <c r="AL66" s="7"/>
      <c r="AM66" s="5"/>
      <c r="AN66" s="6"/>
      <c r="AO66" s="6"/>
      <c r="AP66" s="7"/>
      <c r="AQ66" s="5"/>
      <c r="AR66" s="6"/>
      <c r="AS66" s="6"/>
      <c r="AT66" s="7"/>
      <c r="AU66" s="5"/>
      <c r="AV66" s="6"/>
      <c r="AW66" s="6"/>
      <c r="AX66" s="7"/>
      <c r="AY66" s="5"/>
      <c r="AZ66" s="6"/>
      <c r="BA66" s="6"/>
      <c r="BB66" s="7"/>
      <c r="BC66" s="5"/>
      <c r="BD66" s="6"/>
      <c r="BE66" s="6"/>
      <c r="BF66" s="7"/>
      <c r="BG66" s="5"/>
      <c r="BH66" s="6"/>
      <c r="BI66" s="6"/>
      <c r="BJ66" s="7"/>
    </row>
    <row r="67" spans="1:62" s="25" customFormat="1" x14ac:dyDescent="0.25">
      <c r="A67" s="30" t="s">
        <v>263</v>
      </c>
      <c r="B67" s="25" t="s">
        <v>16</v>
      </c>
      <c r="C67" s="30">
        <v>788</v>
      </c>
      <c r="D67" s="5"/>
      <c r="E67" s="6"/>
      <c r="F67" s="7"/>
      <c r="G67" s="5"/>
      <c r="H67" s="6"/>
      <c r="I67" s="7"/>
      <c r="J67" s="5">
        <v>14</v>
      </c>
      <c r="K67" s="6">
        <v>39</v>
      </c>
      <c r="L67" s="7">
        <f t="shared" si="39"/>
        <v>165</v>
      </c>
      <c r="M67" s="5">
        <v>7</v>
      </c>
      <c r="N67" s="6">
        <v>35</v>
      </c>
      <c r="O67" s="7">
        <f t="shared" si="42"/>
        <v>180</v>
      </c>
      <c r="P67" s="5">
        <v>25</v>
      </c>
      <c r="Q67" s="6">
        <v>48</v>
      </c>
      <c r="R67" s="7">
        <f t="shared" si="41"/>
        <v>223</v>
      </c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  <c r="AU67" s="5"/>
      <c r="AV67" s="6"/>
      <c r="AW67" s="6"/>
      <c r="AX67" s="7"/>
      <c r="AY67" s="5"/>
      <c r="AZ67" s="6"/>
      <c r="BA67" s="6"/>
      <c r="BB67" s="7"/>
      <c r="BC67" s="5"/>
      <c r="BD67" s="6"/>
      <c r="BE67" s="6"/>
      <c r="BF67" s="7"/>
      <c r="BG67" s="5"/>
      <c r="BH67" s="6"/>
      <c r="BI67" s="6"/>
      <c r="BJ67" s="7"/>
    </row>
    <row r="68" spans="1:62" s="25" customFormat="1" x14ac:dyDescent="0.25">
      <c r="A68" s="30" t="s">
        <v>264</v>
      </c>
      <c r="B68" s="25" t="s">
        <v>16</v>
      </c>
      <c r="C68" s="30">
        <v>1241</v>
      </c>
      <c r="D68" s="5"/>
      <c r="E68" s="6"/>
      <c r="F68" s="7"/>
      <c r="G68" s="5"/>
      <c r="H68" s="6"/>
      <c r="I68" s="7"/>
      <c r="J68" s="5"/>
      <c r="K68" s="6"/>
      <c r="L68" s="7"/>
      <c r="M68" s="5">
        <v>19</v>
      </c>
      <c r="N68" s="6">
        <v>35</v>
      </c>
      <c r="O68" s="7">
        <f t="shared" si="42"/>
        <v>146</v>
      </c>
      <c r="P68" s="5"/>
      <c r="Q68" s="6"/>
      <c r="R68" s="7"/>
      <c r="S68" s="5"/>
      <c r="T68" s="6"/>
      <c r="U68" s="7"/>
      <c r="V68" s="5">
        <v>26</v>
      </c>
      <c r="W68" s="6">
        <v>44</v>
      </c>
      <c r="X68" s="7">
        <f t="shared" ref="X68:X70" si="43">100+0+(100-TRUNC(V68/W68*100))</f>
        <v>141</v>
      </c>
      <c r="Y68" s="5"/>
      <c r="Z68" s="6"/>
      <c r="AA68" s="7"/>
      <c r="AB68" s="5"/>
      <c r="AC68" s="6"/>
      <c r="AD68" s="7"/>
      <c r="AE68" s="5"/>
      <c r="AF68" s="6"/>
      <c r="AG68" s="6"/>
      <c r="AH68" s="7"/>
      <c r="AI68" s="5"/>
      <c r="AJ68" s="6"/>
      <c r="AK68" s="6"/>
      <c r="AL68" s="7"/>
      <c r="AM68" s="5"/>
      <c r="AN68" s="6"/>
      <c r="AO68" s="6"/>
      <c r="AP68" s="7"/>
      <c r="AQ68" s="5"/>
      <c r="AR68" s="6"/>
      <c r="AS68" s="6"/>
      <c r="AT68" s="7"/>
      <c r="AU68" s="5"/>
      <c r="AV68" s="6"/>
      <c r="AW68" s="6"/>
      <c r="AX68" s="7"/>
      <c r="AY68" s="5"/>
      <c r="AZ68" s="6"/>
      <c r="BA68" s="6"/>
      <c r="BB68" s="7"/>
      <c r="BC68" s="5"/>
      <c r="BD68" s="6"/>
      <c r="BE68" s="6"/>
      <c r="BF68" s="7"/>
      <c r="BG68" s="5"/>
      <c r="BH68" s="6"/>
      <c r="BI68" s="6"/>
      <c r="BJ68" s="7"/>
    </row>
    <row r="69" spans="1:62" s="25" customFormat="1" x14ac:dyDescent="0.25">
      <c r="A69" s="30" t="s">
        <v>265</v>
      </c>
      <c r="B69" s="25" t="s">
        <v>26</v>
      </c>
      <c r="C69" s="30">
        <v>854</v>
      </c>
      <c r="D69" s="5"/>
      <c r="E69" s="6"/>
      <c r="F69" s="7"/>
      <c r="G69" s="5"/>
      <c r="H69" s="6"/>
      <c r="I69" s="7"/>
      <c r="J69" s="5"/>
      <c r="K69" s="6"/>
      <c r="L69" s="7"/>
      <c r="M69" s="5">
        <v>21</v>
      </c>
      <c r="N69" s="6">
        <v>35</v>
      </c>
      <c r="O69" s="7">
        <f t="shared" si="42"/>
        <v>140</v>
      </c>
      <c r="P69" s="5">
        <v>22</v>
      </c>
      <c r="Q69" s="6">
        <v>48</v>
      </c>
      <c r="R69" s="7">
        <f t="shared" ref="R69" si="44">100+75+(100-TRUNC(P69/Q69*100))</f>
        <v>230</v>
      </c>
      <c r="S69" s="5"/>
      <c r="T69" s="6"/>
      <c r="U69" s="7"/>
      <c r="V69" s="5">
        <v>21</v>
      </c>
      <c r="W69" s="6">
        <v>44</v>
      </c>
      <c r="X69" s="7">
        <f t="shared" si="43"/>
        <v>153</v>
      </c>
      <c r="Y69" s="5"/>
      <c r="Z69" s="6"/>
      <c r="AA69" s="7"/>
      <c r="AB69" s="5"/>
      <c r="AC69" s="6"/>
      <c r="AD69" s="7"/>
      <c r="AE69" s="5"/>
      <c r="AF69" s="6"/>
      <c r="AG69" s="6"/>
      <c r="AH69" s="7"/>
      <c r="AI69" s="5"/>
      <c r="AJ69" s="6"/>
      <c r="AK69" s="6"/>
      <c r="AL69" s="7"/>
      <c r="AM69" s="5"/>
      <c r="AN69" s="6"/>
      <c r="AO69" s="6"/>
      <c r="AP69" s="7"/>
      <c r="AQ69" s="5"/>
      <c r="AR69" s="6"/>
      <c r="AS69" s="6"/>
      <c r="AT69" s="7"/>
      <c r="AU69" s="5"/>
      <c r="AV69" s="6"/>
      <c r="AW69" s="6"/>
      <c r="AX69" s="7"/>
      <c r="AY69" s="5"/>
      <c r="AZ69" s="6"/>
      <c r="BA69" s="6"/>
      <c r="BB69" s="7"/>
      <c r="BC69" s="5"/>
      <c r="BD69" s="6"/>
      <c r="BE69" s="6"/>
      <c r="BF69" s="7"/>
      <c r="BG69" s="5"/>
      <c r="BH69" s="6"/>
      <c r="BI69" s="6"/>
      <c r="BJ69" s="7"/>
    </row>
    <row r="70" spans="1:62" s="25" customFormat="1" x14ac:dyDescent="0.25">
      <c r="A70" s="30" t="s">
        <v>266</v>
      </c>
      <c r="B70" s="25" t="s">
        <v>19</v>
      </c>
      <c r="C70" s="30">
        <v>1430</v>
      </c>
      <c r="D70" s="5"/>
      <c r="E70" s="6"/>
      <c r="F70" s="7"/>
      <c r="G70" s="5"/>
      <c r="H70" s="6"/>
      <c r="I70" s="7"/>
      <c r="J70" s="5"/>
      <c r="K70" s="6"/>
      <c r="L70" s="7"/>
      <c r="M70" s="5">
        <v>32</v>
      </c>
      <c r="N70" s="6">
        <v>35</v>
      </c>
      <c r="O70" s="7">
        <f t="shared" si="42"/>
        <v>109</v>
      </c>
      <c r="P70" s="5"/>
      <c r="Q70" s="6"/>
      <c r="R70" s="7"/>
      <c r="S70" s="5"/>
      <c r="T70" s="6"/>
      <c r="U70" s="7"/>
      <c r="V70" s="5">
        <v>42</v>
      </c>
      <c r="W70" s="6">
        <v>44</v>
      </c>
      <c r="X70" s="7">
        <f t="shared" si="43"/>
        <v>105</v>
      </c>
      <c r="Y70" s="5">
        <v>81</v>
      </c>
      <c r="Z70" s="6">
        <v>83</v>
      </c>
      <c r="AA70" s="7">
        <f>100+50+(100-TRUNC(Y70/Z70*100))</f>
        <v>153</v>
      </c>
      <c r="AB70" s="5"/>
      <c r="AC70" s="6"/>
      <c r="AD70" s="7"/>
      <c r="AE70" s="5"/>
      <c r="AF70" s="6"/>
      <c r="AG70" s="6"/>
      <c r="AH70" s="7"/>
      <c r="AI70" s="5"/>
      <c r="AJ70" s="6"/>
      <c r="AK70" s="6"/>
      <c r="AL70" s="7"/>
      <c r="AM70" s="5"/>
      <c r="AN70" s="6"/>
      <c r="AO70" s="6"/>
      <c r="AP70" s="7"/>
      <c r="AQ70" s="5"/>
      <c r="AR70" s="6"/>
      <c r="AS70" s="6"/>
      <c r="AT70" s="7"/>
      <c r="AU70" s="5"/>
      <c r="AV70" s="6"/>
      <c r="AW70" s="6"/>
      <c r="AX70" s="7"/>
      <c r="AY70" s="5"/>
      <c r="AZ70" s="6"/>
      <c r="BA70" s="6"/>
      <c r="BB70" s="7"/>
      <c r="BC70" s="5"/>
      <c r="BD70" s="6"/>
      <c r="BE70" s="6"/>
      <c r="BF70" s="7"/>
      <c r="BG70" s="5"/>
      <c r="BH70" s="6"/>
      <c r="BI70" s="6"/>
      <c r="BJ70" s="7"/>
    </row>
    <row r="71" spans="1:62" s="25" customFormat="1" x14ac:dyDescent="0.25">
      <c r="A71" s="30" t="s">
        <v>283</v>
      </c>
      <c r="B71" s="25" t="s">
        <v>124</v>
      </c>
      <c r="C71" s="30">
        <v>1048</v>
      </c>
      <c r="D71" s="5"/>
      <c r="E71" s="6"/>
      <c r="F71" s="7"/>
      <c r="G71" s="5"/>
      <c r="H71" s="6"/>
      <c r="I71" s="7"/>
      <c r="J71" s="5"/>
      <c r="K71" s="6"/>
      <c r="L71" s="7"/>
      <c r="M71" s="5"/>
      <c r="N71" s="6"/>
      <c r="O71" s="7"/>
      <c r="P71" s="5">
        <v>10</v>
      </c>
      <c r="Q71" s="6">
        <v>48</v>
      </c>
      <c r="R71" s="7">
        <f t="shared" ref="R71:R77" si="45">100+75+(100-TRUNC(P71/Q71*100))</f>
        <v>255</v>
      </c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6"/>
      <c r="AH71" s="7"/>
      <c r="AI71" s="5"/>
      <c r="AJ71" s="6"/>
      <c r="AK71" s="6"/>
      <c r="AL71" s="7"/>
      <c r="AM71" s="5"/>
      <c r="AN71" s="6"/>
      <c r="AO71" s="6"/>
      <c r="AP71" s="7"/>
      <c r="AQ71" s="5"/>
      <c r="AR71" s="6"/>
      <c r="AS71" s="6"/>
      <c r="AT71" s="7"/>
      <c r="AU71" s="5"/>
      <c r="AV71" s="6"/>
      <c r="AW71" s="6"/>
      <c r="AX71" s="7"/>
      <c r="AY71" s="5"/>
      <c r="AZ71" s="6"/>
      <c r="BA71" s="6"/>
      <c r="BB71" s="7"/>
      <c r="BC71" s="5"/>
      <c r="BD71" s="6"/>
      <c r="BE71" s="6"/>
      <c r="BF71" s="7"/>
      <c r="BG71" s="5"/>
      <c r="BH71" s="6"/>
      <c r="BI71" s="6"/>
      <c r="BJ71" s="7"/>
    </row>
    <row r="72" spans="1:62" s="25" customFormat="1" x14ac:dyDescent="0.25">
      <c r="A72" s="30" t="s">
        <v>284</v>
      </c>
      <c r="B72" s="25" t="s">
        <v>122</v>
      </c>
      <c r="C72" s="30">
        <v>1213</v>
      </c>
      <c r="D72" s="5"/>
      <c r="E72" s="6"/>
      <c r="F72" s="7"/>
      <c r="G72" s="5"/>
      <c r="H72" s="6"/>
      <c r="I72" s="7"/>
      <c r="J72" s="5"/>
      <c r="K72" s="6"/>
      <c r="L72" s="7"/>
      <c r="M72" s="5"/>
      <c r="N72" s="6"/>
      <c r="O72" s="7"/>
      <c r="P72" s="5">
        <v>16</v>
      </c>
      <c r="Q72" s="6">
        <v>48</v>
      </c>
      <c r="R72" s="7">
        <f t="shared" si="45"/>
        <v>242</v>
      </c>
      <c r="S72" s="5"/>
      <c r="T72" s="6"/>
      <c r="U72" s="7"/>
      <c r="V72" s="5">
        <v>13</v>
      </c>
      <c r="W72" s="6">
        <v>44</v>
      </c>
      <c r="X72" s="7">
        <f>100+0+(100-TRUNC(V72/W72*100))</f>
        <v>171</v>
      </c>
      <c r="Y72" s="5"/>
      <c r="Z72" s="6"/>
      <c r="AA72" s="7"/>
      <c r="AB72" s="5"/>
      <c r="AC72" s="6"/>
      <c r="AD72" s="7"/>
      <c r="AE72" s="5"/>
      <c r="AF72" s="6"/>
      <c r="AG72" s="6"/>
      <c r="AH72" s="7"/>
      <c r="AI72" s="5"/>
      <c r="AJ72" s="6"/>
      <c r="AK72" s="6"/>
      <c r="AL72" s="7"/>
      <c r="AM72" s="5"/>
      <c r="AN72" s="6"/>
      <c r="AO72" s="6"/>
      <c r="AP72" s="7"/>
      <c r="AQ72" s="5"/>
      <c r="AR72" s="6"/>
      <c r="AS72" s="6"/>
      <c r="AT72" s="7"/>
      <c r="AU72" s="5"/>
      <c r="AV72" s="6"/>
      <c r="AW72" s="6"/>
      <c r="AX72" s="7"/>
      <c r="AY72" s="5"/>
      <c r="AZ72" s="6"/>
      <c r="BA72" s="6"/>
      <c r="BB72" s="7"/>
      <c r="BC72" s="5"/>
      <c r="BD72" s="6"/>
      <c r="BE72" s="6"/>
      <c r="BF72" s="7"/>
      <c r="BG72" s="5"/>
      <c r="BH72" s="6"/>
      <c r="BI72" s="6"/>
      <c r="BJ72" s="7"/>
    </row>
    <row r="73" spans="1:62" s="25" customFormat="1" x14ac:dyDescent="0.25">
      <c r="A73" s="30" t="s">
        <v>263</v>
      </c>
      <c r="B73" s="25" t="s">
        <v>16</v>
      </c>
      <c r="C73" s="30">
        <v>788</v>
      </c>
      <c r="D73" s="5"/>
      <c r="E73" s="6"/>
      <c r="F73" s="7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6"/>
      <c r="AH73" s="7"/>
      <c r="AI73" s="5"/>
      <c r="AJ73" s="6"/>
      <c r="AK73" s="6"/>
      <c r="AL73" s="7"/>
      <c r="AM73" s="5"/>
      <c r="AN73" s="6"/>
      <c r="AO73" s="6"/>
      <c r="AP73" s="7"/>
      <c r="AQ73" s="5"/>
      <c r="AR73" s="6"/>
      <c r="AS73" s="6"/>
      <c r="AT73" s="7"/>
      <c r="AU73" s="5"/>
      <c r="AV73" s="6"/>
      <c r="AW73" s="6"/>
      <c r="AX73" s="7"/>
      <c r="AY73" s="5"/>
      <c r="AZ73" s="6"/>
      <c r="BA73" s="6"/>
      <c r="BB73" s="7"/>
      <c r="BC73" s="5"/>
      <c r="BD73" s="6"/>
      <c r="BE73" s="6"/>
      <c r="BF73" s="7"/>
      <c r="BG73" s="5"/>
      <c r="BH73" s="6"/>
      <c r="BI73" s="6"/>
      <c r="BJ73" s="7"/>
    </row>
    <row r="74" spans="1:62" s="25" customFormat="1" x14ac:dyDescent="0.25">
      <c r="A74" s="30" t="s">
        <v>285</v>
      </c>
      <c r="B74" s="25" t="s">
        <v>124</v>
      </c>
      <c r="C74" s="30">
        <v>1112</v>
      </c>
      <c r="D74" s="5"/>
      <c r="E74" s="6"/>
      <c r="F74" s="7"/>
      <c r="G74" s="5"/>
      <c r="H74" s="6"/>
      <c r="I74" s="7"/>
      <c r="J74" s="5"/>
      <c r="K74" s="6"/>
      <c r="L74" s="7"/>
      <c r="M74" s="5"/>
      <c r="N74" s="6"/>
      <c r="O74" s="7"/>
      <c r="P74" s="5">
        <v>36</v>
      </c>
      <c r="Q74" s="6">
        <v>48</v>
      </c>
      <c r="R74" s="7">
        <f t="shared" si="45"/>
        <v>200</v>
      </c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6"/>
      <c r="AH74" s="7"/>
      <c r="AI74" s="5"/>
      <c r="AJ74" s="6"/>
      <c r="AK74" s="6"/>
      <c r="AL74" s="7"/>
      <c r="AM74" s="5"/>
      <c r="AN74" s="6"/>
      <c r="AO74" s="6"/>
      <c r="AP74" s="7"/>
      <c r="AQ74" s="5"/>
      <c r="AR74" s="6"/>
      <c r="AS74" s="6"/>
      <c r="AT74" s="7"/>
      <c r="AU74" s="5"/>
      <c r="AV74" s="6"/>
      <c r="AW74" s="6"/>
      <c r="AX74" s="7"/>
      <c r="AY74" s="5"/>
      <c r="AZ74" s="6"/>
      <c r="BA74" s="6"/>
      <c r="BB74" s="7"/>
      <c r="BC74" s="5"/>
      <c r="BD74" s="6"/>
      <c r="BE74" s="6"/>
      <c r="BF74" s="7"/>
      <c r="BG74" s="5"/>
      <c r="BH74" s="6"/>
      <c r="BI74" s="6"/>
      <c r="BJ74" s="7"/>
    </row>
    <row r="75" spans="1:62" s="25" customFormat="1" x14ac:dyDescent="0.25">
      <c r="A75" s="30" t="s">
        <v>286</v>
      </c>
      <c r="B75" s="25" t="s">
        <v>124</v>
      </c>
      <c r="C75" s="30">
        <v>1107</v>
      </c>
      <c r="D75" s="5"/>
      <c r="E75" s="6"/>
      <c r="F75" s="7"/>
      <c r="G75" s="5"/>
      <c r="H75" s="6"/>
      <c r="I75" s="7"/>
      <c r="J75" s="5"/>
      <c r="K75" s="6"/>
      <c r="L75" s="7"/>
      <c r="M75" s="5"/>
      <c r="N75" s="6"/>
      <c r="O75" s="7"/>
      <c r="P75" s="5">
        <v>41</v>
      </c>
      <c r="Q75" s="6">
        <v>48</v>
      </c>
      <c r="R75" s="7">
        <f t="shared" si="45"/>
        <v>190</v>
      </c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6"/>
      <c r="AH75" s="7"/>
      <c r="AI75" s="5"/>
      <c r="AJ75" s="6"/>
      <c r="AK75" s="6"/>
      <c r="AL75" s="7"/>
      <c r="AM75" s="5"/>
      <c r="AN75" s="6"/>
      <c r="AO75" s="6"/>
      <c r="AP75" s="7"/>
      <c r="AQ75" s="5"/>
      <c r="AR75" s="6"/>
      <c r="AS75" s="6"/>
      <c r="AT75" s="7"/>
      <c r="AU75" s="5"/>
      <c r="AV75" s="6"/>
      <c r="AW75" s="6"/>
      <c r="AX75" s="7"/>
      <c r="AY75" s="5"/>
      <c r="AZ75" s="6"/>
      <c r="BA75" s="6"/>
      <c r="BB75" s="7"/>
      <c r="BC75" s="5"/>
      <c r="BD75" s="6"/>
      <c r="BE75" s="6"/>
      <c r="BF75" s="7"/>
      <c r="BG75" s="5"/>
      <c r="BH75" s="6"/>
      <c r="BI75" s="6"/>
      <c r="BJ75" s="7"/>
    </row>
    <row r="76" spans="1:62" s="25" customFormat="1" x14ac:dyDescent="0.25">
      <c r="A76" s="30" t="s">
        <v>287</v>
      </c>
      <c r="B76" s="25" t="s">
        <v>20</v>
      </c>
      <c r="C76" s="30">
        <v>1882</v>
      </c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>
        <v>46</v>
      </c>
      <c r="Q76" s="6">
        <v>48</v>
      </c>
      <c r="R76" s="7">
        <f t="shared" si="45"/>
        <v>180</v>
      </c>
      <c r="S76" s="5"/>
      <c r="T76" s="6"/>
      <c r="U76" s="7"/>
      <c r="V76" s="5">
        <v>43</v>
      </c>
      <c r="W76" s="6">
        <v>44</v>
      </c>
      <c r="X76" s="7">
        <f t="shared" ref="X76:X77" si="46">100+0+(100-TRUNC(V76/W76*100))</f>
        <v>103</v>
      </c>
      <c r="Y76" s="5"/>
      <c r="Z76" s="6"/>
      <c r="AA76" s="7"/>
      <c r="AB76" s="5"/>
      <c r="AC76" s="6"/>
      <c r="AD76" s="7"/>
      <c r="AE76" s="5"/>
      <c r="AF76" s="6"/>
      <c r="AG76" s="6"/>
      <c r="AH76" s="7"/>
      <c r="AI76" s="5"/>
      <c r="AJ76" s="6"/>
      <c r="AK76" s="6"/>
      <c r="AL76" s="7"/>
      <c r="AM76" s="5"/>
      <c r="AN76" s="6"/>
      <c r="AO76" s="6"/>
      <c r="AP76" s="7"/>
      <c r="AQ76" s="5"/>
      <c r="AR76" s="6"/>
      <c r="AS76" s="6"/>
      <c r="AT76" s="7"/>
      <c r="AU76" s="5"/>
      <c r="AV76" s="6"/>
      <c r="AW76" s="6"/>
      <c r="AX76" s="7"/>
      <c r="AY76" s="5"/>
      <c r="AZ76" s="6"/>
      <c r="BA76" s="6"/>
      <c r="BB76" s="7"/>
      <c r="BC76" s="5"/>
      <c r="BD76" s="6"/>
      <c r="BE76" s="6"/>
      <c r="BF76" s="7"/>
      <c r="BG76" s="5"/>
      <c r="BH76" s="6"/>
      <c r="BI76" s="6"/>
      <c r="BJ76" s="7"/>
    </row>
    <row r="77" spans="1:62" s="25" customFormat="1" x14ac:dyDescent="0.25">
      <c r="A77" s="30" t="s">
        <v>288</v>
      </c>
      <c r="B77" s="25" t="s">
        <v>19</v>
      </c>
      <c r="C77" s="30">
        <v>868</v>
      </c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>
        <v>48</v>
      </c>
      <c r="Q77" s="6">
        <v>48</v>
      </c>
      <c r="R77" s="7">
        <f t="shared" si="45"/>
        <v>175</v>
      </c>
      <c r="S77" s="5"/>
      <c r="T77" s="6"/>
      <c r="U77" s="7"/>
      <c r="V77" s="5">
        <v>44</v>
      </c>
      <c r="W77" s="6">
        <v>44</v>
      </c>
      <c r="X77" s="7">
        <f t="shared" si="46"/>
        <v>100</v>
      </c>
      <c r="Y77" s="5">
        <v>83</v>
      </c>
      <c r="Z77" s="6">
        <v>83</v>
      </c>
      <c r="AA77" s="7">
        <f>100+50+(100-TRUNC(Y77/Z77*100))</f>
        <v>150</v>
      </c>
      <c r="AB77" s="5"/>
      <c r="AC77" s="6"/>
      <c r="AD77" s="7"/>
      <c r="AE77" s="5"/>
      <c r="AF77" s="6"/>
      <c r="AG77" s="6"/>
      <c r="AH77" s="7"/>
      <c r="AI77" s="5"/>
      <c r="AJ77" s="6"/>
      <c r="AK77" s="6"/>
      <c r="AL77" s="7"/>
      <c r="AM77" s="5"/>
      <c r="AN77" s="6"/>
      <c r="AO77" s="6"/>
      <c r="AP77" s="7"/>
      <c r="AQ77" s="5"/>
      <c r="AR77" s="6"/>
      <c r="AS77" s="6"/>
      <c r="AT77" s="7"/>
      <c r="AU77" s="5"/>
      <c r="AV77" s="6"/>
      <c r="AW77" s="6"/>
      <c r="AX77" s="7"/>
      <c r="AY77" s="5"/>
      <c r="AZ77" s="6"/>
      <c r="BA77" s="6"/>
      <c r="BB77" s="7"/>
      <c r="BC77" s="5"/>
      <c r="BD77" s="6"/>
      <c r="BE77" s="6"/>
      <c r="BF77" s="7"/>
      <c r="BG77" s="5"/>
      <c r="BH77" s="6"/>
      <c r="BI77" s="6"/>
      <c r="BJ77" s="7"/>
    </row>
    <row r="78" spans="1:62" s="25" customFormat="1" x14ac:dyDescent="0.25">
      <c r="A78" s="30" t="s">
        <v>313</v>
      </c>
      <c r="B78" s="25" t="s">
        <v>122</v>
      </c>
      <c r="C78" s="30">
        <v>945</v>
      </c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>
        <v>38</v>
      </c>
      <c r="T78" s="6">
        <v>79</v>
      </c>
      <c r="U78" s="7">
        <f>100+25+(100-TRUNC(S78/T78*100))</f>
        <v>177</v>
      </c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6"/>
      <c r="AH78" s="7"/>
      <c r="AI78" s="5"/>
      <c r="AJ78" s="6"/>
      <c r="AK78" s="6"/>
      <c r="AL78" s="7"/>
      <c r="AM78" s="5"/>
      <c r="AN78" s="6"/>
      <c r="AO78" s="6"/>
      <c r="AP78" s="7"/>
      <c r="AQ78" s="5"/>
      <c r="AR78" s="6"/>
      <c r="AS78" s="6"/>
      <c r="AT78" s="7"/>
      <c r="AU78" s="5"/>
      <c r="AV78" s="6"/>
      <c r="AW78" s="6"/>
      <c r="AX78" s="7"/>
      <c r="AY78" s="5"/>
      <c r="AZ78" s="6"/>
      <c r="BA78" s="6"/>
      <c r="BB78" s="7"/>
      <c r="BC78" s="5"/>
      <c r="BD78" s="6"/>
      <c r="BE78" s="6"/>
      <c r="BF78" s="7"/>
      <c r="BG78" s="5"/>
      <c r="BH78" s="6"/>
      <c r="BI78" s="6"/>
      <c r="BJ78" s="7"/>
    </row>
    <row r="79" spans="1:62" s="25" customFormat="1" x14ac:dyDescent="0.25">
      <c r="A79" s="30" t="s">
        <v>314</v>
      </c>
      <c r="B79" s="25" t="s">
        <v>16</v>
      </c>
      <c r="C79" s="30">
        <v>1240</v>
      </c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>
        <v>24</v>
      </c>
      <c r="W79" s="6">
        <v>44</v>
      </c>
      <c r="X79" s="7">
        <f t="shared" ref="X79:X82" si="47">100+0+(100-TRUNC(V79/W79*100))</f>
        <v>146</v>
      </c>
      <c r="Y79" s="5"/>
      <c r="Z79" s="6"/>
      <c r="AA79" s="7"/>
      <c r="AB79" s="5"/>
      <c r="AC79" s="6"/>
      <c r="AD79" s="7"/>
      <c r="AE79" s="5"/>
      <c r="AF79" s="6"/>
      <c r="AG79" s="6"/>
      <c r="AH79" s="7"/>
      <c r="AI79" s="5"/>
      <c r="AJ79" s="6"/>
      <c r="AK79" s="6"/>
      <c r="AL79" s="7"/>
      <c r="AM79" s="5"/>
      <c r="AN79" s="6"/>
      <c r="AO79" s="6"/>
      <c r="AP79" s="7"/>
      <c r="AQ79" s="5"/>
      <c r="AR79" s="6"/>
      <c r="AS79" s="6"/>
      <c r="AT79" s="7"/>
      <c r="AU79" s="5"/>
      <c r="AV79" s="6"/>
      <c r="AW79" s="6"/>
      <c r="AX79" s="7"/>
      <c r="AY79" s="5"/>
      <c r="AZ79" s="6"/>
      <c r="BA79" s="6"/>
      <c r="BB79" s="7"/>
      <c r="BC79" s="5"/>
      <c r="BD79" s="6"/>
      <c r="BE79" s="6"/>
      <c r="BF79" s="7"/>
      <c r="BG79" s="5"/>
      <c r="BH79" s="6"/>
      <c r="BI79" s="6"/>
      <c r="BJ79" s="7"/>
    </row>
    <row r="80" spans="1:62" s="25" customFormat="1" x14ac:dyDescent="0.25">
      <c r="A80" s="30" t="s">
        <v>315</v>
      </c>
      <c r="B80" s="25" t="s">
        <v>16</v>
      </c>
      <c r="C80" s="30">
        <v>1542</v>
      </c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>
        <v>29</v>
      </c>
      <c r="W80" s="6">
        <v>44</v>
      </c>
      <c r="X80" s="7">
        <f t="shared" si="47"/>
        <v>135</v>
      </c>
      <c r="Y80" s="5"/>
      <c r="Z80" s="6"/>
      <c r="AA80" s="7"/>
      <c r="AB80" s="5"/>
      <c r="AC80" s="6"/>
      <c r="AD80" s="7"/>
      <c r="AE80" s="5"/>
      <c r="AF80" s="6"/>
      <c r="AG80" s="6"/>
      <c r="AH80" s="7"/>
      <c r="AI80" s="5"/>
      <c r="AJ80" s="6"/>
      <c r="AK80" s="6"/>
      <c r="AL80" s="7"/>
      <c r="AM80" s="5"/>
      <c r="AN80" s="6"/>
      <c r="AO80" s="6"/>
      <c r="AP80" s="7"/>
      <c r="AQ80" s="5"/>
      <c r="AR80" s="6"/>
      <c r="AS80" s="6"/>
      <c r="AT80" s="7"/>
      <c r="AU80" s="5"/>
      <c r="AV80" s="6"/>
      <c r="AW80" s="6"/>
      <c r="AX80" s="7"/>
      <c r="AY80" s="5"/>
      <c r="AZ80" s="6"/>
      <c r="BA80" s="6"/>
      <c r="BB80" s="7"/>
      <c r="BC80" s="5"/>
      <c r="BD80" s="6"/>
      <c r="BE80" s="6"/>
      <c r="BF80" s="7"/>
      <c r="BG80" s="5"/>
      <c r="BH80" s="6"/>
      <c r="BI80" s="6"/>
      <c r="BJ80" s="7"/>
    </row>
    <row r="81" spans="1:62" s="25" customFormat="1" x14ac:dyDescent="0.25">
      <c r="A81" s="30" t="s">
        <v>316</v>
      </c>
      <c r="B81" s="25" t="s">
        <v>18</v>
      </c>
      <c r="C81" s="30">
        <v>1220</v>
      </c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>
        <v>33</v>
      </c>
      <c r="W81" s="6">
        <v>44</v>
      </c>
      <c r="X81" s="7">
        <f t="shared" si="47"/>
        <v>125</v>
      </c>
      <c r="Y81" s="5"/>
      <c r="Z81" s="6"/>
      <c r="AA81" s="7"/>
      <c r="AB81" s="5"/>
      <c r="AC81" s="6"/>
      <c r="AD81" s="7"/>
      <c r="AE81" s="5"/>
      <c r="AF81" s="6"/>
      <c r="AG81" s="6"/>
      <c r="AH81" s="7"/>
      <c r="AI81" s="5"/>
      <c r="AJ81" s="6"/>
      <c r="AK81" s="6"/>
      <c r="AL81" s="7"/>
      <c r="AM81" s="5"/>
      <c r="AN81" s="6"/>
      <c r="AO81" s="6"/>
      <c r="AP81" s="7"/>
      <c r="AQ81" s="5"/>
      <c r="AR81" s="6"/>
      <c r="AS81" s="6"/>
      <c r="AT81" s="7"/>
      <c r="AU81" s="5"/>
      <c r="AV81" s="6"/>
      <c r="AW81" s="6"/>
      <c r="AX81" s="7"/>
      <c r="AY81" s="5"/>
      <c r="AZ81" s="6"/>
      <c r="BA81" s="6"/>
      <c r="BB81" s="7"/>
      <c r="BC81" s="5"/>
      <c r="BD81" s="6"/>
      <c r="BE81" s="6"/>
      <c r="BF81" s="7"/>
      <c r="BG81" s="5"/>
      <c r="BH81" s="6"/>
      <c r="BI81" s="6"/>
      <c r="BJ81" s="7"/>
    </row>
    <row r="82" spans="1:62" s="25" customFormat="1" x14ac:dyDescent="0.25">
      <c r="A82" s="30" t="s">
        <v>317</v>
      </c>
      <c r="B82" s="25" t="s">
        <v>16</v>
      </c>
      <c r="C82" s="30">
        <v>1201</v>
      </c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>
        <v>36</v>
      </c>
      <c r="W82" s="6">
        <v>44</v>
      </c>
      <c r="X82" s="7">
        <f t="shared" si="47"/>
        <v>119</v>
      </c>
      <c r="Y82" s="5"/>
      <c r="Z82" s="6"/>
      <c r="AA82" s="7"/>
      <c r="AB82" s="5"/>
      <c r="AC82" s="6"/>
      <c r="AD82" s="7"/>
      <c r="AE82" s="5"/>
      <c r="AF82" s="6"/>
      <c r="AG82" s="6"/>
      <c r="AH82" s="7"/>
      <c r="AI82" s="5"/>
      <c r="AJ82" s="6"/>
      <c r="AK82" s="6"/>
      <c r="AL82" s="7"/>
      <c r="AM82" s="5"/>
      <c r="AN82" s="6"/>
      <c r="AO82" s="6"/>
      <c r="AP82" s="7"/>
      <c r="AQ82" s="5"/>
      <c r="AR82" s="6"/>
      <c r="AS82" s="6"/>
      <c r="AT82" s="7"/>
      <c r="AU82" s="5"/>
      <c r="AV82" s="6"/>
      <c r="AW82" s="6"/>
      <c r="AX82" s="7"/>
      <c r="AY82" s="5"/>
      <c r="AZ82" s="6"/>
      <c r="BA82" s="6"/>
      <c r="BB82" s="7"/>
      <c r="BC82" s="5"/>
      <c r="BD82" s="6"/>
      <c r="BE82" s="6"/>
      <c r="BF82" s="7"/>
      <c r="BG82" s="5"/>
      <c r="BH82" s="6"/>
      <c r="BI82" s="6"/>
      <c r="BJ82" s="7"/>
    </row>
    <row r="83" spans="1:62" s="25" customFormat="1" x14ac:dyDescent="0.25">
      <c r="A83" s="30"/>
      <c r="C83" s="30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6"/>
      <c r="AH83" s="7"/>
      <c r="AI83" s="5"/>
      <c r="AJ83" s="6"/>
      <c r="AK83" s="6"/>
      <c r="AL83" s="7"/>
      <c r="AM83" s="5"/>
      <c r="AN83" s="6"/>
      <c r="AO83" s="6"/>
      <c r="AP83" s="7"/>
      <c r="AQ83" s="5"/>
      <c r="AR83" s="6"/>
      <c r="AS83" s="6"/>
      <c r="AT83" s="7"/>
      <c r="AU83" s="5"/>
      <c r="AV83" s="6"/>
      <c r="AW83" s="6"/>
      <c r="AX83" s="7"/>
      <c r="AY83" s="5"/>
      <c r="AZ83" s="6"/>
      <c r="BA83" s="6"/>
      <c r="BB83" s="7"/>
      <c r="BC83" s="5"/>
      <c r="BD83" s="6"/>
      <c r="BE83" s="6"/>
      <c r="BF83" s="7"/>
      <c r="BG83" s="5"/>
      <c r="BH83" s="6"/>
      <c r="BI83" s="6"/>
      <c r="BJ83" s="7"/>
    </row>
    <row r="84" spans="1:62" x14ac:dyDescent="0.25">
      <c r="A84" s="1" t="s">
        <v>52</v>
      </c>
      <c r="B84" s="1"/>
      <c r="C84" s="1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6"/>
      <c r="AH84" s="7"/>
      <c r="AI84" s="5"/>
      <c r="AJ84" s="6"/>
      <c r="AK84" s="6"/>
      <c r="AL84" s="7"/>
      <c r="AM84" s="5"/>
      <c r="AN84" s="6"/>
      <c r="AO84" s="6"/>
      <c r="AP84" s="7"/>
      <c r="AQ84" s="5"/>
      <c r="AR84" s="6"/>
      <c r="AS84" s="6"/>
      <c r="AT84" s="7"/>
      <c r="AU84" s="5"/>
      <c r="AV84" s="6"/>
      <c r="AW84" s="6"/>
      <c r="AX84" s="7"/>
      <c r="AY84" s="5"/>
      <c r="AZ84" s="6"/>
      <c r="BA84" s="6"/>
      <c r="BB84" s="7"/>
      <c r="BC84" s="5"/>
      <c r="BD84" s="6"/>
      <c r="BE84" s="6"/>
      <c r="BF84" s="7"/>
      <c r="BG84" s="5"/>
      <c r="BH84" s="6"/>
      <c r="BI84" s="6"/>
      <c r="BJ84" s="7"/>
    </row>
    <row r="85" spans="1:62" x14ac:dyDescent="0.25"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6"/>
      <c r="AH85" s="7"/>
      <c r="AI85" s="5"/>
      <c r="AJ85" s="6"/>
      <c r="AK85" s="6"/>
      <c r="AL85" s="7"/>
      <c r="AM85" s="5"/>
      <c r="AN85" s="6"/>
      <c r="AO85" s="6"/>
      <c r="AP85" s="7"/>
      <c r="AQ85" s="5"/>
      <c r="AR85" s="6"/>
      <c r="AS85" s="6"/>
      <c r="AT85" s="7"/>
      <c r="AU85" s="5"/>
      <c r="AV85" s="6"/>
      <c r="AW85" s="6"/>
      <c r="AX85" s="7"/>
      <c r="AY85" s="5"/>
      <c r="AZ85" s="6"/>
      <c r="BA85" s="6"/>
      <c r="BB85" s="7"/>
      <c r="BC85" s="5"/>
      <c r="BD85" s="6"/>
      <c r="BE85" s="6"/>
      <c r="BF85" s="7"/>
      <c r="BG85" s="5"/>
      <c r="BH85" s="6"/>
      <c r="BI85" s="6"/>
      <c r="BJ85" s="7"/>
    </row>
    <row r="86" spans="1:62" s="25" customFormat="1" x14ac:dyDescent="0.25">
      <c r="A86" s="25" t="s">
        <v>53</v>
      </c>
      <c r="B86" s="25" t="s">
        <v>25</v>
      </c>
      <c r="C86" s="25">
        <v>2839</v>
      </c>
      <c r="D86" s="5">
        <v>1</v>
      </c>
      <c r="E86" s="6">
        <v>11</v>
      </c>
      <c r="F86" s="7">
        <f t="shared" ref="F86:F96" si="48">100+0+(100-TRUNC(D86/E86*100))</f>
        <v>191</v>
      </c>
      <c r="G86" s="5">
        <v>15</v>
      </c>
      <c r="H86" s="6">
        <v>41</v>
      </c>
      <c r="I86" s="7">
        <f t="shared" ref="I86:I109" si="49">100+0+(100-TRUNC(G86/H86*100))</f>
        <v>164</v>
      </c>
      <c r="J86" s="5">
        <v>3</v>
      </c>
      <c r="K86" s="6">
        <v>21</v>
      </c>
      <c r="L86" s="7">
        <f t="shared" ref="L86:L92" si="50">100+0+(100-TRUNC(J86/K86*100))</f>
        <v>186</v>
      </c>
      <c r="M86" s="5"/>
      <c r="N86" s="6"/>
      <c r="O86" s="7"/>
      <c r="P86" s="5">
        <v>6</v>
      </c>
      <c r="Q86" s="6">
        <v>24</v>
      </c>
      <c r="R86" s="7">
        <f t="shared" ref="R86:R88" si="51">100+75+(100-TRUNC(P86/Q86*100))</f>
        <v>250</v>
      </c>
      <c r="S86" s="5"/>
      <c r="T86" s="6"/>
      <c r="U86" s="7"/>
      <c r="V86" s="5">
        <v>3</v>
      </c>
      <c r="W86" s="6">
        <v>20</v>
      </c>
      <c r="X86" s="7">
        <f t="shared" ref="X86" si="52">100+0+(100-TRUNC(V86/W86*100))</f>
        <v>185</v>
      </c>
      <c r="Y86" s="5">
        <v>8</v>
      </c>
      <c r="Z86" s="6">
        <v>72</v>
      </c>
      <c r="AA86" s="7">
        <f t="shared" ref="AA86:AA141" si="53">100+50+(100-TRUNC(Y86/Z86*100))</f>
        <v>239</v>
      </c>
      <c r="AB86" s="5"/>
      <c r="AC86" s="6"/>
      <c r="AD86" s="7"/>
      <c r="AE86" s="5"/>
      <c r="AF86" s="6"/>
      <c r="AG86" s="6"/>
      <c r="AH86" s="7"/>
      <c r="AI86" s="5"/>
      <c r="AJ86" s="6"/>
      <c r="AK86" s="6"/>
      <c r="AL86" s="7"/>
      <c r="AM86" s="5"/>
      <c r="AN86" s="6"/>
      <c r="AO86" s="6"/>
      <c r="AP86" s="7"/>
      <c r="AQ86" s="5"/>
      <c r="AR86" s="6"/>
      <c r="AS86" s="6"/>
      <c r="AT86" s="7"/>
      <c r="AU86" s="5"/>
      <c r="AV86" s="6"/>
      <c r="AW86" s="6"/>
      <c r="AX86" s="7"/>
      <c r="AY86" s="5"/>
      <c r="AZ86" s="6"/>
      <c r="BA86" s="6"/>
      <c r="BB86" s="7"/>
      <c r="BC86" s="5"/>
      <c r="BD86" s="6"/>
      <c r="BE86" s="6"/>
      <c r="BF86" s="7"/>
      <c r="BG86" s="5"/>
      <c r="BH86" s="6"/>
      <c r="BI86" s="6"/>
      <c r="BJ86" s="7"/>
    </row>
    <row r="87" spans="1:62" s="25" customFormat="1" x14ac:dyDescent="0.25">
      <c r="A87" s="25" t="s">
        <v>54</v>
      </c>
      <c r="B87" s="25" t="s">
        <v>17</v>
      </c>
      <c r="C87" s="25">
        <v>3032</v>
      </c>
      <c r="D87" s="5">
        <v>2</v>
      </c>
      <c r="E87" s="6">
        <v>11</v>
      </c>
      <c r="F87" s="7">
        <f t="shared" si="48"/>
        <v>182</v>
      </c>
      <c r="G87" s="5">
        <v>10</v>
      </c>
      <c r="H87" s="6">
        <v>41</v>
      </c>
      <c r="I87" s="7">
        <f t="shared" si="49"/>
        <v>176</v>
      </c>
      <c r="J87" s="5">
        <v>4</v>
      </c>
      <c r="K87" s="6">
        <v>21</v>
      </c>
      <c r="L87" s="7">
        <f t="shared" si="50"/>
        <v>181</v>
      </c>
      <c r="M87" s="5">
        <v>3</v>
      </c>
      <c r="N87" s="6">
        <v>15</v>
      </c>
      <c r="O87" s="7">
        <f t="shared" ref="O87:O91" si="54">100+0+(100-TRUNC(M87/N87*100))</f>
        <v>180</v>
      </c>
      <c r="P87" s="5">
        <v>5</v>
      </c>
      <c r="Q87" s="6">
        <v>24</v>
      </c>
      <c r="R87" s="7">
        <f t="shared" si="51"/>
        <v>255</v>
      </c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6"/>
      <c r="AH87" s="7"/>
      <c r="AI87" s="5"/>
      <c r="AJ87" s="6"/>
      <c r="AK87" s="6"/>
      <c r="AL87" s="7"/>
      <c r="AM87" s="5"/>
      <c r="AN87" s="6"/>
      <c r="AO87" s="6"/>
      <c r="AP87" s="7"/>
      <c r="AQ87" s="5"/>
      <c r="AR87" s="6"/>
      <c r="AS87" s="6"/>
      <c r="AT87" s="7"/>
      <c r="AU87" s="5"/>
      <c r="AV87" s="6"/>
      <c r="AW87" s="6"/>
      <c r="AX87" s="7"/>
      <c r="AY87" s="5"/>
      <c r="AZ87" s="6"/>
      <c r="BA87" s="6"/>
      <c r="BB87" s="7"/>
      <c r="BC87" s="5"/>
      <c r="BD87" s="6"/>
      <c r="BE87" s="6"/>
      <c r="BF87" s="7"/>
      <c r="BG87" s="5"/>
      <c r="BH87" s="6"/>
      <c r="BI87" s="6"/>
      <c r="BJ87" s="7"/>
    </row>
    <row r="88" spans="1:62" s="25" customFormat="1" x14ac:dyDescent="0.25">
      <c r="A88" s="25" t="s">
        <v>55</v>
      </c>
      <c r="B88" s="25" t="s">
        <v>16</v>
      </c>
      <c r="C88" s="25">
        <v>2788</v>
      </c>
      <c r="D88" s="5">
        <v>3</v>
      </c>
      <c r="E88" s="6">
        <v>11</v>
      </c>
      <c r="F88" s="7">
        <f t="shared" si="48"/>
        <v>173</v>
      </c>
      <c r="G88" s="5">
        <v>16</v>
      </c>
      <c r="H88" s="6">
        <v>41</v>
      </c>
      <c r="I88" s="7">
        <f t="shared" si="49"/>
        <v>161</v>
      </c>
      <c r="J88" s="5">
        <v>6</v>
      </c>
      <c r="K88" s="6">
        <v>21</v>
      </c>
      <c r="L88" s="7">
        <f t="shared" si="50"/>
        <v>172</v>
      </c>
      <c r="M88" s="5">
        <v>2</v>
      </c>
      <c r="N88" s="6">
        <v>15</v>
      </c>
      <c r="O88" s="7">
        <f t="shared" si="54"/>
        <v>187</v>
      </c>
      <c r="P88" s="5">
        <v>7</v>
      </c>
      <c r="Q88" s="6">
        <v>24</v>
      </c>
      <c r="R88" s="7">
        <f t="shared" si="51"/>
        <v>246</v>
      </c>
      <c r="S88" s="5"/>
      <c r="T88" s="6"/>
      <c r="U88" s="7"/>
      <c r="V88" s="5">
        <v>5</v>
      </c>
      <c r="W88" s="6">
        <v>20</v>
      </c>
      <c r="X88" s="7">
        <f t="shared" ref="X88" si="55">100+0+(100-TRUNC(V88/W88*100))</f>
        <v>175</v>
      </c>
      <c r="Y88" s="5">
        <v>27</v>
      </c>
      <c r="Z88" s="6">
        <v>72</v>
      </c>
      <c r="AA88" s="7">
        <f t="shared" si="53"/>
        <v>213</v>
      </c>
      <c r="AB88" s="5"/>
      <c r="AC88" s="6"/>
      <c r="AD88" s="7"/>
      <c r="AE88" s="5"/>
      <c r="AF88" s="6"/>
      <c r="AG88" s="6"/>
      <c r="AH88" s="7"/>
      <c r="AI88" s="5"/>
      <c r="AJ88" s="6"/>
      <c r="AK88" s="6"/>
      <c r="AL88" s="7"/>
      <c r="AM88" s="5"/>
      <c r="AN88" s="6"/>
      <c r="AO88" s="6"/>
      <c r="AP88" s="7"/>
      <c r="AQ88" s="5"/>
      <c r="AR88" s="6"/>
      <c r="AS88" s="6"/>
      <c r="AT88" s="7"/>
      <c r="AU88" s="5"/>
      <c r="AV88" s="6"/>
      <c r="AW88" s="6"/>
      <c r="AX88" s="7"/>
      <c r="AY88" s="5"/>
      <c r="AZ88" s="6"/>
      <c r="BA88" s="6"/>
      <c r="BB88" s="7"/>
      <c r="BC88" s="5"/>
      <c r="BD88" s="6"/>
      <c r="BE88" s="6"/>
      <c r="BF88" s="7"/>
      <c r="BG88" s="5"/>
      <c r="BH88" s="6"/>
      <c r="BI88" s="6"/>
      <c r="BJ88" s="7"/>
    </row>
    <row r="89" spans="1:62" s="25" customFormat="1" x14ac:dyDescent="0.25">
      <c r="A89" s="25" t="s">
        <v>56</v>
      </c>
      <c r="B89" s="25" t="s">
        <v>17</v>
      </c>
      <c r="C89" s="25">
        <v>3220</v>
      </c>
      <c r="D89" s="5">
        <v>4</v>
      </c>
      <c r="E89" s="6">
        <v>11</v>
      </c>
      <c r="F89" s="7">
        <f t="shared" si="48"/>
        <v>164</v>
      </c>
      <c r="G89" s="5">
        <v>26</v>
      </c>
      <c r="H89" s="6">
        <v>41</v>
      </c>
      <c r="I89" s="7">
        <f t="shared" si="49"/>
        <v>137</v>
      </c>
      <c r="J89" s="5">
        <v>12</v>
      </c>
      <c r="K89" s="6">
        <v>21</v>
      </c>
      <c r="L89" s="7">
        <f t="shared" si="50"/>
        <v>143</v>
      </c>
      <c r="M89" s="5">
        <v>6</v>
      </c>
      <c r="N89" s="6">
        <v>15</v>
      </c>
      <c r="O89" s="7">
        <f t="shared" si="54"/>
        <v>160</v>
      </c>
      <c r="P89" s="5"/>
      <c r="Q89" s="6"/>
      <c r="R89" s="7"/>
      <c r="S89" s="5"/>
      <c r="T89" s="6"/>
      <c r="U89" s="7"/>
      <c r="V89" s="5"/>
      <c r="W89" s="6"/>
      <c r="X89" s="7"/>
      <c r="Y89" s="5">
        <v>54</v>
      </c>
      <c r="Z89" s="6">
        <v>73</v>
      </c>
      <c r="AA89" s="7">
        <f t="shared" si="53"/>
        <v>177</v>
      </c>
      <c r="AB89" s="5"/>
      <c r="AC89" s="6"/>
      <c r="AD89" s="7"/>
      <c r="AE89" s="5"/>
      <c r="AF89" s="6"/>
      <c r="AG89" s="6"/>
      <c r="AH89" s="7"/>
      <c r="AI89" s="5"/>
      <c r="AJ89" s="6"/>
      <c r="AK89" s="6"/>
      <c r="AL89" s="7"/>
      <c r="AM89" s="5"/>
      <c r="AN89" s="6"/>
      <c r="AO89" s="6"/>
      <c r="AP89" s="7"/>
      <c r="AQ89" s="5"/>
      <c r="AR89" s="6"/>
      <c r="AS89" s="6"/>
      <c r="AT89" s="7"/>
      <c r="AU89" s="5"/>
      <c r="AV89" s="6"/>
      <c r="AW89" s="6"/>
      <c r="AX89" s="7"/>
      <c r="AY89" s="5"/>
      <c r="AZ89" s="6"/>
      <c r="BA89" s="6"/>
      <c r="BB89" s="7"/>
      <c r="BC89" s="5"/>
      <c r="BD89" s="6"/>
      <c r="BE89" s="6"/>
      <c r="BF89" s="7"/>
      <c r="BG89" s="5"/>
      <c r="BH89" s="6"/>
      <c r="BI89" s="6"/>
      <c r="BJ89" s="7"/>
    </row>
    <row r="90" spans="1:62" s="25" customFormat="1" x14ac:dyDescent="0.25">
      <c r="A90" s="25" t="s">
        <v>57</v>
      </c>
      <c r="B90" s="25" t="s">
        <v>16</v>
      </c>
      <c r="C90" s="25">
        <v>2787</v>
      </c>
      <c r="D90" s="5">
        <v>5</v>
      </c>
      <c r="E90" s="6">
        <v>11</v>
      </c>
      <c r="F90" s="7">
        <f t="shared" si="48"/>
        <v>155</v>
      </c>
      <c r="G90" s="5">
        <v>27</v>
      </c>
      <c r="H90" s="6">
        <v>41</v>
      </c>
      <c r="I90" s="7">
        <f t="shared" si="49"/>
        <v>135</v>
      </c>
      <c r="J90" s="5">
        <v>14</v>
      </c>
      <c r="K90" s="6">
        <v>21</v>
      </c>
      <c r="L90" s="7">
        <f t="shared" si="50"/>
        <v>134</v>
      </c>
      <c r="M90" s="5">
        <v>9</v>
      </c>
      <c r="N90" s="6">
        <v>15</v>
      </c>
      <c r="O90" s="7">
        <f t="shared" si="54"/>
        <v>140</v>
      </c>
      <c r="P90" s="5">
        <v>17</v>
      </c>
      <c r="Q90" s="6">
        <v>24</v>
      </c>
      <c r="R90" s="7">
        <f t="shared" ref="R90:R94" si="56">100+75+(100-TRUNC(P90/Q90*100))</f>
        <v>205</v>
      </c>
      <c r="S90" s="5">
        <v>43</v>
      </c>
      <c r="T90" s="6">
        <v>65</v>
      </c>
      <c r="U90" s="7">
        <f>100+25+(100-TRUNC(S90/T90*100))</f>
        <v>159</v>
      </c>
      <c r="V90" s="5">
        <v>11</v>
      </c>
      <c r="W90" s="6">
        <v>20</v>
      </c>
      <c r="X90" s="7">
        <f t="shared" ref="X90:X92" si="57">100+0+(100-TRUNC(V90/W90*100))</f>
        <v>145</v>
      </c>
      <c r="Y90" s="5">
        <v>60</v>
      </c>
      <c r="Z90" s="6">
        <v>73</v>
      </c>
      <c r="AA90" s="7">
        <f t="shared" si="53"/>
        <v>168</v>
      </c>
      <c r="AB90" s="5"/>
      <c r="AC90" s="6"/>
      <c r="AD90" s="7"/>
      <c r="AE90" s="5"/>
      <c r="AF90" s="6"/>
      <c r="AG90" s="6"/>
      <c r="AH90" s="7"/>
      <c r="AI90" s="5"/>
      <c r="AJ90" s="6"/>
      <c r="AK90" s="6"/>
      <c r="AL90" s="7"/>
      <c r="AM90" s="5"/>
      <c r="AN90" s="6"/>
      <c r="AO90" s="6"/>
      <c r="AP90" s="7"/>
      <c r="AQ90" s="5"/>
      <c r="AR90" s="6"/>
      <c r="AS90" s="6"/>
      <c r="AT90" s="7"/>
      <c r="AU90" s="5"/>
      <c r="AV90" s="6"/>
      <c r="AW90" s="6"/>
      <c r="AX90" s="7"/>
      <c r="AY90" s="5"/>
      <c r="AZ90" s="6"/>
      <c r="BA90" s="6"/>
      <c r="BB90" s="7"/>
      <c r="BC90" s="5"/>
      <c r="BD90" s="6"/>
      <c r="BE90" s="6"/>
      <c r="BF90" s="7"/>
      <c r="BG90" s="5"/>
      <c r="BH90" s="6"/>
      <c r="BI90" s="6"/>
      <c r="BJ90" s="7"/>
    </row>
    <row r="91" spans="1:62" s="25" customFormat="1" x14ac:dyDescent="0.25">
      <c r="A91" s="25" t="s">
        <v>58</v>
      </c>
      <c r="B91" s="25" t="s">
        <v>16</v>
      </c>
      <c r="C91" s="25">
        <v>3129</v>
      </c>
      <c r="D91" s="5">
        <v>6</v>
      </c>
      <c r="E91" s="6">
        <v>11</v>
      </c>
      <c r="F91" s="7">
        <f t="shared" si="48"/>
        <v>146</v>
      </c>
      <c r="G91" s="5">
        <v>30</v>
      </c>
      <c r="H91" s="6">
        <v>41</v>
      </c>
      <c r="I91" s="7">
        <f t="shared" si="49"/>
        <v>127</v>
      </c>
      <c r="J91" s="5">
        <v>10</v>
      </c>
      <c r="K91" s="6">
        <v>21</v>
      </c>
      <c r="L91" s="7">
        <f t="shared" si="50"/>
        <v>153</v>
      </c>
      <c r="M91" s="5">
        <v>5</v>
      </c>
      <c r="N91" s="6">
        <v>15</v>
      </c>
      <c r="O91" s="7">
        <f t="shared" si="54"/>
        <v>167</v>
      </c>
      <c r="P91" s="5">
        <v>12</v>
      </c>
      <c r="Q91" s="6">
        <v>24</v>
      </c>
      <c r="R91" s="7">
        <f t="shared" si="56"/>
        <v>225</v>
      </c>
      <c r="S91" s="5"/>
      <c r="T91" s="6"/>
      <c r="U91" s="7"/>
      <c r="V91" s="5">
        <v>8</v>
      </c>
      <c r="W91" s="6">
        <v>20</v>
      </c>
      <c r="X91" s="7">
        <f t="shared" si="57"/>
        <v>160</v>
      </c>
      <c r="Y91" s="5">
        <v>48</v>
      </c>
      <c r="Z91" s="6">
        <v>73</v>
      </c>
      <c r="AA91" s="7">
        <f t="shared" si="53"/>
        <v>185</v>
      </c>
      <c r="AB91" s="5"/>
      <c r="AC91" s="6"/>
      <c r="AD91" s="7"/>
      <c r="AE91" s="5"/>
      <c r="AF91" s="6"/>
      <c r="AG91" s="6"/>
      <c r="AH91" s="7"/>
      <c r="AI91" s="5"/>
      <c r="AJ91" s="6"/>
      <c r="AK91" s="6"/>
      <c r="AL91" s="7"/>
      <c r="AM91" s="5"/>
      <c r="AN91" s="6"/>
      <c r="AO91" s="6"/>
      <c r="AP91" s="7"/>
      <c r="AQ91" s="5"/>
      <c r="AR91" s="6"/>
      <c r="AS91" s="6"/>
      <c r="AT91" s="7"/>
      <c r="AU91" s="5"/>
      <c r="AV91" s="6"/>
      <c r="AW91" s="6"/>
      <c r="AX91" s="7"/>
      <c r="AY91" s="5"/>
      <c r="AZ91" s="6"/>
      <c r="BA91" s="6"/>
      <c r="BB91" s="7"/>
      <c r="BC91" s="5"/>
      <c r="BD91" s="6"/>
      <c r="BE91" s="6"/>
      <c r="BF91" s="7"/>
      <c r="BG91" s="5"/>
      <c r="BH91" s="6"/>
      <c r="BI91" s="6"/>
      <c r="BJ91" s="7"/>
    </row>
    <row r="92" spans="1:62" s="25" customFormat="1" x14ac:dyDescent="0.25">
      <c r="A92" s="25" t="s">
        <v>59</v>
      </c>
      <c r="B92" s="25" t="s">
        <v>26</v>
      </c>
      <c r="C92" s="25">
        <v>3233</v>
      </c>
      <c r="D92" s="5">
        <v>7</v>
      </c>
      <c r="E92" s="6">
        <v>11</v>
      </c>
      <c r="F92" s="7">
        <f t="shared" si="48"/>
        <v>137</v>
      </c>
      <c r="G92" s="5"/>
      <c r="H92" s="6"/>
      <c r="I92" s="7"/>
      <c r="J92" s="5">
        <v>11</v>
      </c>
      <c r="K92" s="6">
        <v>21</v>
      </c>
      <c r="L92" s="7">
        <f t="shared" si="50"/>
        <v>148</v>
      </c>
      <c r="M92" s="5"/>
      <c r="N92" s="6"/>
      <c r="O92" s="7"/>
      <c r="P92" s="5">
        <v>15</v>
      </c>
      <c r="Q92" s="6">
        <v>24</v>
      </c>
      <c r="R92" s="7">
        <f t="shared" si="56"/>
        <v>213</v>
      </c>
      <c r="S92" s="5"/>
      <c r="T92" s="6"/>
      <c r="U92" s="7"/>
      <c r="V92" s="5">
        <v>10</v>
      </c>
      <c r="W92" s="6">
        <v>20</v>
      </c>
      <c r="X92" s="7">
        <f t="shared" si="57"/>
        <v>150</v>
      </c>
      <c r="Y92" s="5">
        <v>54</v>
      </c>
      <c r="Z92" s="6">
        <v>72</v>
      </c>
      <c r="AA92" s="7">
        <f t="shared" si="53"/>
        <v>175</v>
      </c>
      <c r="AB92" s="5"/>
      <c r="AC92" s="6"/>
      <c r="AD92" s="7"/>
      <c r="AE92" s="5"/>
      <c r="AF92" s="6"/>
      <c r="AG92" s="6"/>
      <c r="AH92" s="7"/>
      <c r="AI92" s="5"/>
      <c r="AJ92" s="6"/>
      <c r="AK92" s="6"/>
      <c r="AL92" s="7"/>
      <c r="AM92" s="5"/>
      <c r="AN92" s="6"/>
      <c r="AO92" s="6"/>
      <c r="AP92" s="7"/>
      <c r="AQ92" s="5"/>
      <c r="AR92" s="6"/>
      <c r="AS92" s="6"/>
      <c r="AT92" s="7"/>
      <c r="AU92" s="5"/>
      <c r="AV92" s="6"/>
      <c r="AW92" s="6"/>
      <c r="AX92" s="7"/>
      <c r="AY92" s="5"/>
      <c r="AZ92" s="6"/>
      <c r="BA92" s="6"/>
      <c r="BB92" s="7"/>
      <c r="BC92" s="5"/>
      <c r="BD92" s="6"/>
      <c r="BE92" s="6"/>
      <c r="BF92" s="7"/>
      <c r="BG92" s="5"/>
      <c r="BH92" s="6"/>
      <c r="BI92" s="6"/>
      <c r="BJ92" s="7"/>
    </row>
    <row r="93" spans="1:62" s="25" customFormat="1" x14ac:dyDescent="0.25">
      <c r="A93" s="25" t="s">
        <v>60</v>
      </c>
      <c r="B93" s="25" t="s">
        <v>19</v>
      </c>
      <c r="C93" s="25">
        <v>2893</v>
      </c>
      <c r="D93" s="5">
        <v>8</v>
      </c>
      <c r="E93" s="6">
        <v>11</v>
      </c>
      <c r="F93" s="7">
        <f t="shared" si="48"/>
        <v>128</v>
      </c>
      <c r="G93" s="5">
        <v>35</v>
      </c>
      <c r="H93" s="6">
        <v>41</v>
      </c>
      <c r="I93" s="7">
        <f t="shared" si="49"/>
        <v>115</v>
      </c>
      <c r="J93" s="5"/>
      <c r="K93" s="6"/>
      <c r="L93" s="7"/>
      <c r="M93" s="5">
        <v>8</v>
      </c>
      <c r="N93" s="6">
        <v>15</v>
      </c>
      <c r="O93" s="7">
        <f t="shared" ref="O93" si="58">100+0+(100-TRUNC(M93/N93*100))</f>
        <v>147</v>
      </c>
      <c r="P93" s="5">
        <v>16</v>
      </c>
      <c r="Q93" s="6">
        <v>24</v>
      </c>
      <c r="R93" s="7">
        <f t="shared" si="56"/>
        <v>209</v>
      </c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6"/>
      <c r="AH93" s="7"/>
      <c r="AI93" s="5"/>
      <c r="AJ93" s="6"/>
      <c r="AK93" s="6"/>
      <c r="AL93" s="7"/>
      <c r="AM93" s="5"/>
      <c r="AN93" s="6"/>
      <c r="AO93" s="6"/>
      <c r="AP93" s="7"/>
      <c r="AQ93" s="5"/>
      <c r="AR93" s="6"/>
      <c r="AS93" s="6"/>
      <c r="AT93" s="7"/>
      <c r="AU93" s="5"/>
      <c r="AV93" s="6"/>
      <c r="AW93" s="6"/>
      <c r="AX93" s="7"/>
      <c r="AY93" s="5"/>
      <c r="AZ93" s="6"/>
      <c r="BA93" s="6"/>
      <c r="BB93" s="7"/>
      <c r="BC93" s="5"/>
      <c r="BD93" s="6"/>
      <c r="BE93" s="6"/>
      <c r="BF93" s="7"/>
      <c r="BG93" s="5"/>
      <c r="BH93" s="6"/>
      <c r="BI93" s="6"/>
      <c r="BJ93" s="7"/>
    </row>
    <row r="94" spans="1:62" s="25" customFormat="1" x14ac:dyDescent="0.25">
      <c r="A94" s="25" t="s">
        <v>61</v>
      </c>
      <c r="B94" s="25" t="s">
        <v>26</v>
      </c>
      <c r="C94" s="25">
        <v>2887</v>
      </c>
      <c r="D94" s="5">
        <v>9</v>
      </c>
      <c r="E94" s="6">
        <v>11</v>
      </c>
      <c r="F94" s="7">
        <f t="shared" si="48"/>
        <v>119</v>
      </c>
      <c r="G94" s="5">
        <v>33</v>
      </c>
      <c r="H94" s="6">
        <v>41</v>
      </c>
      <c r="I94" s="7">
        <f t="shared" si="49"/>
        <v>120</v>
      </c>
      <c r="J94" s="5">
        <v>16</v>
      </c>
      <c r="K94" s="6">
        <v>21</v>
      </c>
      <c r="L94" s="7">
        <f t="shared" ref="L94" si="59">100+0+(100-TRUNC(J94/K94*100))</f>
        <v>124</v>
      </c>
      <c r="M94" s="5"/>
      <c r="N94" s="6"/>
      <c r="O94" s="7"/>
      <c r="P94" s="5">
        <v>18</v>
      </c>
      <c r="Q94" s="6">
        <v>24</v>
      </c>
      <c r="R94" s="7">
        <f t="shared" si="56"/>
        <v>200</v>
      </c>
      <c r="S94" s="5"/>
      <c r="T94" s="6"/>
      <c r="U94" s="7"/>
      <c r="V94" s="5">
        <v>12</v>
      </c>
      <c r="W94" s="6">
        <v>20</v>
      </c>
      <c r="X94" s="7">
        <f t="shared" ref="X94" si="60">100+0+(100-TRUNC(V94/W94*100))</f>
        <v>140</v>
      </c>
      <c r="Y94" s="5"/>
      <c r="Z94" s="6"/>
      <c r="AA94" s="7"/>
      <c r="AB94" s="5"/>
      <c r="AC94" s="6"/>
      <c r="AD94" s="7"/>
      <c r="AE94" s="5"/>
      <c r="AF94" s="6"/>
      <c r="AG94" s="6"/>
      <c r="AH94" s="7"/>
      <c r="AI94" s="5"/>
      <c r="AJ94" s="6"/>
      <c r="AK94" s="6"/>
      <c r="AL94" s="7"/>
      <c r="AM94" s="5"/>
      <c r="AN94" s="6"/>
      <c r="AO94" s="6"/>
      <c r="AP94" s="7"/>
      <c r="AQ94" s="5"/>
      <c r="AR94" s="6"/>
      <c r="AS94" s="6"/>
      <c r="AT94" s="7"/>
      <c r="AU94" s="5"/>
      <c r="AV94" s="6"/>
      <c r="AW94" s="6"/>
      <c r="AX94" s="7"/>
      <c r="AY94" s="5"/>
      <c r="AZ94" s="6"/>
      <c r="BA94" s="6"/>
      <c r="BB94" s="7"/>
      <c r="BC94" s="5"/>
      <c r="BD94" s="6"/>
      <c r="BE94" s="6"/>
      <c r="BF94" s="7"/>
      <c r="BG94" s="5"/>
      <c r="BH94" s="6"/>
      <c r="BI94" s="6"/>
      <c r="BJ94" s="7"/>
    </row>
    <row r="95" spans="1:62" s="25" customFormat="1" x14ac:dyDescent="0.25">
      <c r="A95" s="25" t="s">
        <v>62</v>
      </c>
      <c r="B95" s="25" t="s">
        <v>21</v>
      </c>
      <c r="C95" s="25">
        <v>3070</v>
      </c>
      <c r="D95" s="5">
        <v>10</v>
      </c>
      <c r="E95" s="6">
        <v>11</v>
      </c>
      <c r="F95" s="7">
        <f t="shared" si="48"/>
        <v>110</v>
      </c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6"/>
      <c r="AH95" s="7"/>
      <c r="AI95" s="5"/>
      <c r="AJ95" s="6"/>
      <c r="AK95" s="6"/>
      <c r="AL95" s="7"/>
      <c r="AM95" s="5"/>
      <c r="AN95" s="6"/>
      <c r="AO95" s="6"/>
      <c r="AP95" s="7"/>
      <c r="AQ95" s="5"/>
      <c r="AR95" s="6"/>
      <c r="AS95" s="6"/>
      <c r="AT95" s="7"/>
      <c r="AU95" s="5"/>
      <c r="AV95" s="6"/>
      <c r="AW95" s="6"/>
      <c r="AX95" s="7"/>
      <c r="AY95" s="5"/>
      <c r="AZ95" s="6"/>
      <c r="BA95" s="6"/>
      <c r="BB95" s="7"/>
      <c r="BC95" s="5"/>
      <c r="BD95" s="6"/>
      <c r="BE95" s="6"/>
      <c r="BF95" s="7"/>
      <c r="BG95" s="5"/>
      <c r="BH95" s="6"/>
      <c r="BI95" s="6"/>
      <c r="BJ95" s="7"/>
    </row>
    <row r="96" spans="1:62" s="25" customFormat="1" x14ac:dyDescent="0.25">
      <c r="A96" s="25" t="s">
        <v>63</v>
      </c>
      <c r="B96" s="25" t="s">
        <v>26</v>
      </c>
      <c r="C96" s="25">
        <v>2826</v>
      </c>
      <c r="D96" s="5">
        <v>11</v>
      </c>
      <c r="E96" s="6">
        <v>11</v>
      </c>
      <c r="F96" s="7">
        <f t="shared" si="48"/>
        <v>100</v>
      </c>
      <c r="G96" s="5">
        <v>41</v>
      </c>
      <c r="H96" s="6">
        <v>41</v>
      </c>
      <c r="I96" s="7">
        <f t="shared" si="49"/>
        <v>100</v>
      </c>
      <c r="J96" s="5">
        <v>21</v>
      </c>
      <c r="K96" s="6">
        <v>21</v>
      </c>
      <c r="L96" s="7">
        <f t="shared" ref="L96" si="61">100+0+(100-TRUNC(J96/K96*100))</f>
        <v>100</v>
      </c>
      <c r="M96" s="5">
        <v>15</v>
      </c>
      <c r="N96" s="6">
        <v>15</v>
      </c>
      <c r="O96" s="7">
        <f t="shared" ref="O96" si="62">100+0+(100-TRUNC(M96/N96*100))</f>
        <v>100</v>
      </c>
      <c r="P96" s="5">
        <v>24</v>
      </c>
      <c r="Q96" s="6">
        <v>24</v>
      </c>
      <c r="R96" s="7">
        <f t="shared" ref="R96:R99" si="63">100+75+(100-TRUNC(P96/Q96*100))</f>
        <v>175</v>
      </c>
      <c r="S96" s="5"/>
      <c r="T96" s="6"/>
      <c r="U96" s="7"/>
      <c r="V96" s="5">
        <v>18</v>
      </c>
      <c r="W96" s="6">
        <v>20</v>
      </c>
      <c r="X96" s="7">
        <f t="shared" ref="X96" si="64">100+0+(100-TRUNC(V96/W96*100))</f>
        <v>110</v>
      </c>
      <c r="Y96" s="5"/>
      <c r="Z96" s="6"/>
      <c r="AA96" s="7"/>
      <c r="AB96" s="5"/>
      <c r="AC96" s="6"/>
      <c r="AD96" s="7"/>
      <c r="AE96" s="5"/>
      <c r="AF96" s="6"/>
      <c r="AG96" s="6"/>
      <c r="AH96" s="7"/>
      <c r="AI96" s="5"/>
      <c r="AJ96" s="6"/>
      <c r="AK96" s="6"/>
      <c r="AL96" s="7"/>
      <c r="AM96" s="5"/>
      <c r="AN96" s="6"/>
      <c r="AO96" s="6"/>
      <c r="AP96" s="7"/>
      <c r="AQ96" s="5"/>
      <c r="AR96" s="6"/>
      <c r="AS96" s="6"/>
      <c r="AT96" s="7"/>
      <c r="AU96" s="5"/>
      <c r="AV96" s="6"/>
      <c r="AW96" s="6"/>
      <c r="AX96" s="7"/>
      <c r="AY96" s="5"/>
      <c r="AZ96" s="6"/>
      <c r="BA96" s="6"/>
      <c r="BB96" s="7"/>
      <c r="BC96" s="5"/>
      <c r="BD96" s="6"/>
      <c r="BE96" s="6"/>
      <c r="BF96" s="7"/>
      <c r="BG96" s="5"/>
      <c r="BH96" s="6"/>
      <c r="BI96" s="6"/>
      <c r="BJ96" s="7"/>
    </row>
    <row r="97" spans="1:62" s="25" customFormat="1" x14ac:dyDescent="0.25">
      <c r="A97" s="25" t="s">
        <v>158</v>
      </c>
      <c r="B97" s="25" t="s">
        <v>17</v>
      </c>
      <c r="C97" s="25">
        <v>3043</v>
      </c>
      <c r="D97" s="5"/>
      <c r="E97" s="6"/>
      <c r="F97" s="7"/>
      <c r="G97" s="5">
        <v>3</v>
      </c>
      <c r="H97" s="6">
        <v>41</v>
      </c>
      <c r="I97" s="7">
        <f t="shared" si="49"/>
        <v>193</v>
      </c>
      <c r="J97" s="5"/>
      <c r="K97" s="6"/>
      <c r="L97" s="7"/>
      <c r="M97" s="5"/>
      <c r="N97" s="6"/>
      <c r="O97" s="7"/>
      <c r="P97" s="5">
        <v>2</v>
      </c>
      <c r="Q97" s="6">
        <v>24</v>
      </c>
      <c r="R97" s="7">
        <f t="shared" si="63"/>
        <v>267</v>
      </c>
      <c r="S97" s="5"/>
      <c r="T97" s="6"/>
      <c r="U97" s="7"/>
      <c r="V97" s="5"/>
      <c r="W97" s="6"/>
      <c r="X97" s="7"/>
      <c r="Y97" s="5">
        <v>17</v>
      </c>
      <c r="Z97" s="6">
        <v>73</v>
      </c>
      <c r="AA97" s="7">
        <f t="shared" si="53"/>
        <v>227</v>
      </c>
      <c r="AB97" s="5"/>
      <c r="AC97" s="6"/>
      <c r="AD97" s="7"/>
      <c r="AE97" s="5"/>
      <c r="AF97" s="6"/>
      <c r="AG97" s="6"/>
      <c r="AH97" s="7"/>
      <c r="AI97" s="5"/>
      <c r="AJ97" s="6"/>
      <c r="AK97" s="6"/>
      <c r="AL97" s="7"/>
      <c r="AM97" s="5"/>
      <c r="AN97" s="6"/>
      <c r="AO97" s="6"/>
      <c r="AP97" s="7"/>
      <c r="AQ97" s="5"/>
      <c r="AR97" s="6"/>
      <c r="AS97" s="6"/>
      <c r="AT97" s="7"/>
      <c r="AU97" s="5"/>
      <c r="AV97" s="6"/>
      <c r="AW97" s="6"/>
      <c r="AX97" s="7"/>
      <c r="AY97" s="5"/>
      <c r="AZ97" s="6"/>
      <c r="BA97" s="6"/>
      <c r="BB97" s="7"/>
      <c r="BC97" s="5"/>
      <c r="BD97" s="6"/>
      <c r="BE97" s="6"/>
      <c r="BF97" s="7"/>
      <c r="BG97" s="5"/>
      <c r="BH97" s="6"/>
      <c r="BI97" s="6"/>
      <c r="BJ97" s="7"/>
    </row>
    <row r="98" spans="1:62" s="25" customFormat="1" x14ac:dyDescent="0.25">
      <c r="A98" s="25" t="s">
        <v>159</v>
      </c>
      <c r="B98" s="25" t="s">
        <v>17</v>
      </c>
      <c r="C98" s="25">
        <v>3042</v>
      </c>
      <c r="D98" s="5"/>
      <c r="E98" s="6"/>
      <c r="F98" s="7"/>
      <c r="G98" s="5">
        <v>17</v>
      </c>
      <c r="H98" s="6">
        <v>41</v>
      </c>
      <c r="I98" s="7">
        <f t="shared" si="49"/>
        <v>159</v>
      </c>
      <c r="J98" s="5">
        <v>8</v>
      </c>
      <c r="K98" s="6">
        <v>21</v>
      </c>
      <c r="L98" s="7">
        <f t="shared" ref="L98" si="65">100+0+(100-TRUNC(J98/K98*100))</f>
        <v>162</v>
      </c>
      <c r="M98" s="5"/>
      <c r="N98" s="6"/>
      <c r="O98" s="7"/>
      <c r="P98" s="5">
        <v>4</v>
      </c>
      <c r="Q98" s="6">
        <v>24</v>
      </c>
      <c r="R98" s="7">
        <f t="shared" si="63"/>
        <v>259</v>
      </c>
      <c r="S98" s="5"/>
      <c r="T98" s="6"/>
      <c r="U98" s="7"/>
      <c r="V98" s="5"/>
      <c r="W98" s="6"/>
      <c r="X98" s="7"/>
      <c r="Y98" s="5">
        <v>5</v>
      </c>
      <c r="Z98" s="6">
        <v>72</v>
      </c>
      <c r="AA98" s="7">
        <f t="shared" si="53"/>
        <v>244</v>
      </c>
      <c r="AB98" s="5"/>
      <c r="AC98" s="6"/>
      <c r="AD98" s="7"/>
      <c r="AE98" s="5"/>
      <c r="AF98" s="6"/>
      <c r="AG98" s="6"/>
      <c r="AH98" s="7"/>
      <c r="AI98" s="5"/>
      <c r="AJ98" s="6"/>
      <c r="AK98" s="6"/>
      <c r="AL98" s="7"/>
      <c r="AM98" s="5"/>
      <c r="AN98" s="6"/>
      <c r="AO98" s="6"/>
      <c r="AP98" s="7"/>
      <c r="AQ98" s="5"/>
      <c r="AR98" s="6"/>
      <c r="AS98" s="6"/>
      <c r="AT98" s="7"/>
      <c r="AU98" s="5"/>
      <c r="AV98" s="6"/>
      <c r="AW98" s="6"/>
      <c r="AX98" s="7"/>
      <c r="AY98" s="5"/>
      <c r="AZ98" s="6"/>
      <c r="BA98" s="6"/>
      <c r="BB98" s="7"/>
      <c r="BC98" s="5"/>
      <c r="BD98" s="6"/>
      <c r="BE98" s="6"/>
      <c r="BF98" s="7"/>
      <c r="BG98" s="5"/>
      <c r="BH98" s="6"/>
      <c r="BI98" s="6"/>
      <c r="BJ98" s="7"/>
    </row>
    <row r="99" spans="1:62" s="25" customFormat="1" x14ac:dyDescent="0.25">
      <c r="A99" s="25" t="s">
        <v>160</v>
      </c>
      <c r="B99" s="25" t="s">
        <v>25</v>
      </c>
      <c r="C99" s="25">
        <v>3002</v>
      </c>
      <c r="D99" s="5"/>
      <c r="E99" s="6"/>
      <c r="F99" s="7"/>
      <c r="G99" s="5">
        <v>18</v>
      </c>
      <c r="H99" s="6">
        <v>41</v>
      </c>
      <c r="I99" s="7">
        <f t="shared" si="49"/>
        <v>157</v>
      </c>
      <c r="J99" s="5"/>
      <c r="K99" s="6"/>
      <c r="L99" s="7"/>
      <c r="M99" s="5"/>
      <c r="N99" s="6"/>
      <c r="O99" s="7"/>
      <c r="P99" s="5">
        <v>9</v>
      </c>
      <c r="Q99" s="6">
        <v>24</v>
      </c>
      <c r="R99" s="7">
        <f t="shared" si="63"/>
        <v>238</v>
      </c>
      <c r="S99" s="5"/>
      <c r="T99" s="6"/>
      <c r="U99" s="7"/>
      <c r="V99" s="5"/>
      <c r="W99" s="6"/>
      <c r="X99" s="7"/>
      <c r="Y99" s="5">
        <v>31</v>
      </c>
      <c r="Z99" s="6">
        <v>72</v>
      </c>
      <c r="AA99" s="7">
        <f t="shared" si="53"/>
        <v>207</v>
      </c>
      <c r="AB99" s="5"/>
      <c r="AC99" s="6"/>
      <c r="AD99" s="7"/>
      <c r="AE99" s="5"/>
      <c r="AF99" s="6"/>
      <c r="AG99" s="6"/>
      <c r="AH99" s="7"/>
      <c r="AI99" s="5"/>
      <c r="AJ99" s="6"/>
      <c r="AK99" s="6"/>
      <c r="AL99" s="7"/>
      <c r="AM99" s="5"/>
      <c r="AN99" s="6"/>
      <c r="AO99" s="6"/>
      <c r="AP99" s="7"/>
      <c r="AQ99" s="5"/>
      <c r="AR99" s="6"/>
      <c r="AS99" s="6"/>
      <c r="AT99" s="7"/>
      <c r="AU99" s="5"/>
      <c r="AV99" s="6"/>
      <c r="AW99" s="6"/>
      <c r="AX99" s="7"/>
      <c r="AY99" s="5"/>
      <c r="AZ99" s="6"/>
      <c r="BA99" s="6"/>
      <c r="BB99" s="7"/>
      <c r="BC99" s="5"/>
      <c r="BD99" s="6"/>
      <c r="BE99" s="6"/>
      <c r="BF99" s="7"/>
      <c r="BG99" s="5"/>
      <c r="BH99" s="6"/>
      <c r="BI99" s="6"/>
      <c r="BJ99" s="7"/>
    </row>
    <row r="100" spans="1:62" s="25" customFormat="1" x14ac:dyDescent="0.25">
      <c r="A100" s="25" t="s">
        <v>161</v>
      </c>
      <c r="B100" s="25" t="s">
        <v>18</v>
      </c>
      <c r="C100" s="25">
        <v>3136</v>
      </c>
      <c r="D100" s="5"/>
      <c r="E100" s="6"/>
      <c r="F100" s="7"/>
      <c r="G100" s="5">
        <v>21</v>
      </c>
      <c r="H100" s="6">
        <v>41</v>
      </c>
      <c r="I100" s="7">
        <f t="shared" si="49"/>
        <v>149</v>
      </c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>
        <v>6</v>
      </c>
      <c r="Z100" s="6">
        <v>72</v>
      </c>
      <c r="AA100" s="7">
        <f t="shared" si="53"/>
        <v>242</v>
      </c>
      <c r="AB100" s="5"/>
      <c r="AC100" s="6"/>
      <c r="AD100" s="7"/>
      <c r="AE100" s="5"/>
      <c r="AF100" s="6"/>
      <c r="AG100" s="6"/>
      <c r="AH100" s="7"/>
      <c r="AI100" s="5"/>
      <c r="AJ100" s="6"/>
      <c r="AK100" s="6"/>
      <c r="AL100" s="7"/>
      <c r="AM100" s="5"/>
      <c r="AN100" s="6"/>
      <c r="AO100" s="6"/>
      <c r="AP100" s="7"/>
      <c r="AQ100" s="5"/>
      <c r="AR100" s="6"/>
      <c r="AS100" s="6"/>
      <c r="AT100" s="7"/>
      <c r="AU100" s="5"/>
      <c r="AV100" s="6"/>
      <c r="AW100" s="6"/>
      <c r="AX100" s="7"/>
      <c r="AY100" s="5"/>
      <c r="AZ100" s="6"/>
      <c r="BA100" s="6"/>
      <c r="BB100" s="7"/>
      <c r="BC100" s="5"/>
      <c r="BD100" s="6"/>
      <c r="BE100" s="6"/>
      <c r="BF100" s="7"/>
      <c r="BG100" s="5"/>
      <c r="BH100" s="6"/>
      <c r="BI100" s="6"/>
      <c r="BJ100" s="7"/>
    </row>
    <row r="101" spans="1:62" x14ac:dyDescent="0.25">
      <c r="A101" t="s">
        <v>162</v>
      </c>
      <c r="B101" t="s">
        <v>25</v>
      </c>
      <c r="C101">
        <v>2840</v>
      </c>
      <c r="D101" s="5"/>
      <c r="E101" s="6"/>
      <c r="F101" s="7"/>
      <c r="G101" s="5">
        <v>22</v>
      </c>
      <c r="H101" s="6">
        <v>41</v>
      </c>
      <c r="I101" s="7">
        <f t="shared" si="49"/>
        <v>147</v>
      </c>
      <c r="J101" s="14">
        <v>5</v>
      </c>
      <c r="K101" s="15">
        <v>21</v>
      </c>
      <c r="L101" s="7">
        <f t="shared" ref="L101" si="66">100+0+(100-TRUNC(J101/K101*100))</f>
        <v>177</v>
      </c>
      <c r="M101" s="5"/>
      <c r="N101" s="6"/>
      <c r="O101" s="7"/>
      <c r="P101" s="5">
        <v>3</v>
      </c>
      <c r="Q101" s="6">
        <v>24</v>
      </c>
      <c r="R101" s="7">
        <f t="shared" ref="R101" si="67">100+75+(100-TRUNC(P101/Q101*100))</f>
        <v>263</v>
      </c>
      <c r="S101" s="5"/>
      <c r="T101" s="6"/>
      <c r="U101" s="7"/>
      <c r="V101" s="5">
        <v>2</v>
      </c>
      <c r="W101" s="6">
        <v>20</v>
      </c>
      <c r="X101" s="7">
        <f t="shared" ref="X101:X102" si="68">100+0+(100-TRUNC(V101/W101*100))</f>
        <v>190</v>
      </c>
      <c r="Y101" s="5">
        <v>4</v>
      </c>
      <c r="Z101" s="6">
        <v>72</v>
      </c>
      <c r="AA101" s="7">
        <f t="shared" si="53"/>
        <v>245</v>
      </c>
      <c r="AB101" s="5"/>
      <c r="AC101" s="6"/>
      <c r="AD101" s="7"/>
      <c r="AE101" s="5"/>
      <c r="AF101" s="6"/>
      <c r="AG101" s="6"/>
      <c r="AH101" s="7"/>
      <c r="AI101" s="5"/>
      <c r="AJ101" s="6"/>
      <c r="AK101" s="6"/>
      <c r="AL101" s="7"/>
      <c r="AM101" s="5"/>
      <c r="AN101" s="6"/>
      <c r="AO101" s="6"/>
      <c r="AP101" s="7"/>
      <c r="AQ101" s="5"/>
      <c r="AR101" s="6"/>
      <c r="AS101" s="6"/>
      <c r="AT101" s="7"/>
      <c r="AU101" s="5"/>
      <c r="AV101" s="6"/>
      <c r="AW101" s="6"/>
      <c r="AX101" s="7"/>
      <c r="AY101" s="5"/>
      <c r="AZ101" s="6"/>
      <c r="BA101" s="6"/>
      <c r="BB101" s="7"/>
      <c r="BC101" s="5"/>
      <c r="BD101" s="6"/>
      <c r="BE101" s="6"/>
      <c r="BF101" s="7"/>
      <c r="BG101" s="5"/>
      <c r="BH101" s="6"/>
      <c r="BI101" s="6"/>
      <c r="BJ101" s="7"/>
    </row>
    <row r="102" spans="1:62" x14ac:dyDescent="0.25">
      <c r="A102" t="s">
        <v>163</v>
      </c>
      <c r="B102" t="s">
        <v>18</v>
      </c>
      <c r="C102">
        <v>2875</v>
      </c>
      <c r="D102" s="5"/>
      <c r="E102" s="6"/>
      <c r="F102" s="7"/>
      <c r="G102" s="5">
        <v>25</v>
      </c>
      <c r="H102" s="6">
        <v>41</v>
      </c>
      <c r="I102" s="7">
        <f t="shared" si="49"/>
        <v>140</v>
      </c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>
        <v>9</v>
      </c>
      <c r="W102" s="6">
        <v>20</v>
      </c>
      <c r="X102" s="7">
        <f t="shared" si="68"/>
        <v>155</v>
      </c>
      <c r="Y102" s="5">
        <v>65</v>
      </c>
      <c r="Z102" s="6">
        <v>73</v>
      </c>
      <c r="AA102" s="7">
        <f t="shared" si="53"/>
        <v>161</v>
      </c>
      <c r="AB102" s="5"/>
      <c r="AC102" s="6"/>
      <c r="AD102" s="7"/>
      <c r="AE102" s="5"/>
      <c r="AF102" s="6"/>
      <c r="AG102" s="6"/>
      <c r="AH102" s="7"/>
      <c r="AI102" s="5"/>
      <c r="AJ102" s="6"/>
      <c r="AK102" s="6"/>
      <c r="AL102" s="7"/>
      <c r="AM102" s="5"/>
      <c r="AN102" s="6"/>
      <c r="AO102" s="6"/>
      <c r="AP102" s="7"/>
      <c r="AQ102" s="5"/>
      <c r="AR102" s="6"/>
      <c r="AS102" s="6"/>
      <c r="AT102" s="7"/>
      <c r="AU102" s="5"/>
      <c r="AV102" s="6"/>
      <c r="AW102" s="6"/>
      <c r="AX102" s="7"/>
      <c r="AY102" s="5"/>
      <c r="AZ102" s="6"/>
      <c r="BA102" s="6"/>
      <c r="BB102" s="7"/>
      <c r="BC102" s="5"/>
      <c r="BD102" s="6"/>
      <c r="BE102" s="6"/>
      <c r="BF102" s="7"/>
      <c r="BG102" s="5"/>
      <c r="BH102" s="6"/>
      <c r="BI102" s="6"/>
      <c r="BJ102" s="7"/>
    </row>
    <row r="103" spans="1:62" x14ac:dyDescent="0.25">
      <c r="A103" t="s">
        <v>164</v>
      </c>
      <c r="B103" t="s">
        <v>18</v>
      </c>
      <c r="C103">
        <v>3144</v>
      </c>
      <c r="D103" s="5"/>
      <c r="E103" s="6"/>
      <c r="F103" s="7"/>
      <c r="G103" s="5">
        <v>28</v>
      </c>
      <c r="H103" s="6">
        <v>41</v>
      </c>
      <c r="I103" s="7">
        <f t="shared" si="49"/>
        <v>132</v>
      </c>
      <c r="J103" s="5"/>
      <c r="K103" s="6"/>
      <c r="L103" s="7"/>
      <c r="M103" s="5"/>
      <c r="N103" s="6"/>
      <c r="O103" s="7"/>
      <c r="P103" s="5">
        <v>8</v>
      </c>
      <c r="Q103" s="6">
        <v>24</v>
      </c>
      <c r="R103" s="7">
        <f t="shared" ref="R103:R104" si="69">100+75+(100-TRUNC(P103/Q103*100))</f>
        <v>242</v>
      </c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6"/>
      <c r="AH103" s="7"/>
      <c r="AI103" s="5"/>
      <c r="AJ103" s="6"/>
      <c r="AK103" s="6"/>
      <c r="AL103" s="7"/>
      <c r="AM103" s="5"/>
      <c r="AN103" s="6"/>
      <c r="AO103" s="6"/>
      <c r="AP103" s="7"/>
      <c r="AQ103" s="5"/>
      <c r="AR103" s="6"/>
      <c r="AS103" s="6"/>
      <c r="AT103" s="7"/>
      <c r="AU103" s="5"/>
      <c r="AV103" s="6"/>
      <c r="AW103" s="6"/>
      <c r="AX103" s="7"/>
      <c r="AY103" s="5"/>
      <c r="AZ103" s="6"/>
      <c r="BA103" s="6"/>
      <c r="BB103" s="7"/>
      <c r="BC103" s="5"/>
      <c r="BD103" s="6"/>
      <c r="BE103" s="6"/>
      <c r="BF103" s="7"/>
      <c r="BG103" s="5"/>
      <c r="BH103" s="6"/>
      <c r="BI103" s="6"/>
      <c r="BJ103" s="7"/>
    </row>
    <row r="104" spans="1:62" x14ac:dyDescent="0.25">
      <c r="A104" t="s">
        <v>165</v>
      </c>
      <c r="B104" t="s">
        <v>26</v>
      </c>
      <c r="C104">
        <v>2828</v>
      </c>
      <c r="D104" s="5"/>
      <c r="E104" s="6"/>
      <c r="F104" s="7"/>
      <c r="G104" s="5">
        <v>32</v>
      </c>
      <c r="H104" s="6">
        <v>41</v>
      </c>
      <c r="I104" s="7">
        <f t="shared" si="49"/>
        <v>122</v>
      </c>
      <c r="J104" s="5">
        <v>18</v>
      </c>
      <c r="K104" s="6">
        <v>21</v>
      </c>
      <c r="L104" s="7">
        <f t="shared" ref="L104:L108" si="70">100+0+(100-TRUNC(J104/K104*100))</f>
        <v>115</v>
      </c>
      <c r="M104" s="5"/>
      <c r="N104" s="6"/>
      <c r="O104" s="7"/>
      <c r="P104" s="5">
        <v>21</v>
      </c>
      <c r="Q104" s="6">
        <v>24</v>
      </c>
      <c r="R104" s="7">
        <f t="shared" si="69"/>
        <v>188</v>
      </c>
      <c r="S104" s="5"/>
      <c r="T104" s="6"/>
      <c r="U104" s="7"/>
      <c r="V104" s="5">
        <v>13</v>
      </c>
      <c r="W104" s="6">
        <v>20</v>
      </c>
      <c r="X104" s="7">
        <f t="shared" ref="X104:X106" si="71">100+0+(100-TRUNC(V104/W104*100))</f>
        <v>135</v>
      </c>
      <c r="Y104" s="5"/>
      <c r="Z104" s="6"/>
      <c r="AA104" s="7"/>
      <c r="AB104" s="5"/>
      <c r="AC104" s="6"/>
      <c r="AD104" s="7"/>
      <c r="AE104" s="5"/>
      <c r="AF104" s="6"/>
      <c r="AG104" s="6"/>
      <c r="AH104" s="7"/>
      <c r="AI104" s="5"/>
      <c r="AJ104" s="6"/>
      <c r="AK104" s="6"/>
      <c r="AL104" s="7"/>
      <c r="AM104" s="5"/>
      <c r="AN104" s="6"/>
      <c r="AO104" s="6"/>
      <c r="AP104" s="7"/>
      <c r="AQ104" s="5"/>
      <c r="AR104" s="6"/>
      <c r="AS104" s="6"/>
      <c r="AT104" s="7"/>
      <c r="AU104" s="5"/>
      <c r="AV104" s="6"/>
      <c r="AW104" s="6"/>
      <c r="AX104" s="7"/>
      <c r="AY104" s="5"/>
      <c r="AZ104" s="6"/>
      <c r="BA104" s="6"/>
      <c r="BB104" s="7"/>
      <c r="BC104" s="5"/>
      <c r="BD104" s="6"/>
      <c r="BE104" s="6"/>
      <c r="BF104" s="7"/>
      <c r="BG104" s="5"/>
      <c r="BH104" s="6"/>
      <c r="BI104" s="6"/>
      <c r="BJ104" s="7"/>
    </row>
    <row r="105" spans="1:62" x14ac:dyDescent="0.25">
      <c r="A105" s="30" t="s">
        <v>166</v>
      </c>
      <c r="B105" s="30" t="s">
        <v>26</v>
      </c>
      <c r="C105" s="30">
        <v>3479</v>
      </c>
      <c r="D105" s="5"/>
      <c r="E105" s="6"/>
      <c r="F105" s="7"/>
      <c r="G105" s="5">
        <v>36</v>
      </c>
      <c r="H105" s="6">
        <v>41</v>
      </c>
      <c r="I105" s="7">
        <f t="shared" si="49"/>
        <v>113</v>
      </c>
      <c r="J105" s="5">
        <v>17</v>
      </c>
      <c r="K105" s="6">
        <v>21</v>
      </c>
      <c r="L105" s="7">
        <f t="shared" si="70"/>
        <v>120</v>
      </c>
      <c r="M105" s="5">
        <v>12</v>
      </c>
      <c r="N105" s="6">
        <v>15</v>
      </c>
      <c r="O105" s="7">
        <f t="shared" ref="O105" si="72">100+0+(100-TRUNC(M105/N105*100))</f>
        <v>120</v>
      </c>
      <c r="P105" s="5"/>
      <c r="Q105" s="6"/>
      <c r="R105" s="7"/>
      <c r="S105" s="5"/>
      <c r="T105" s="6"/>
      <c r="U105" s="7"/>
      <c r="V105" s="5">
        <v>17</v>
      </c>
      <c r="W105" s="6">
        <v>20</v>
      </c>
      <c r="X105" s="7">
        <f t="shared" si="71"/>
        <v>115</v>
      </c>
      <c r="Y105" s="5"/>
      <c r="Z105" s="6"/>
      <c r="AA105" s="7"/>
      <c r="AB105" s="5"/>
      <c r="AC105" s="6"/>
      <c r="AD105" s="7"/>
      <c r="AE105" s="5"/>
      <c r="AF105" s="6"/>
      <c r="AG105" s="6"/>
      <c r="AH105" s="7"/>
      <c r="AI105" s="5"/>
      <c r="AJ105" s="6"/>
      <c r="AK105" s="6"/>
      <c r="AL105" s="7"/>
      <c r="AM105" s="5"/>
      <c r="AN105" s="6"/>
      <c r="AO105" s="6"/>
      <c r="AP105" s="7"/>
      <c r="AQ105" s="5"/>
      <c r="AR105" s="6"/>
      <c r="AS105" s="6"/>
      <c r="AT105" s="7"/>
      <c r="AU105" s="5"/>
      <c r="AV105" s="6"/>
      <c r="AW105" s="6"/>
      <c r="AX105" s="7"/>
      <c r="AY105" s="5"/>
      <c r="AZ105" s="6"/>
      <c r="BA105" s="6"/>
      <c r="BB105" s="7"/>
      <c r="BC105" s="5"/>
      <c r="BD105" s="6"/>
      <c r="BE105" s="6"/>
      <c r="BF105" s="7"/>
      <c r="BG105" s="5"/>
      <c r="BH105" s="6"/>
      <c r="BI105" s="6"/>
      <c r="BJ105" s="7"/>
    </row>
    <row r="106" spans="1:62" x14ac:dyDescent="0.25">
      <c r="A106" s="30" t="s">
        <v>167</v>
      </c>
      <c r="B106" s="30" t="s">
        <v>25</v>
      </c>
      <c r="C106" s="30">
        <v>3290</v>
      </c>
      <c r="D106" s="5"/>
      <c r="E106" s="6"/>
      <c r="F106" s="7"/>
      <c r="G106" s="5">
        <v>37</v>
      </c>
      <c r="H106" s="6">
        <v>41</v>
      </c>
      <c r="I106" s="7">
        <f t="shared" si="49"/>
        <v>110</v>
      </c>
      <c r="J106" s="5">
        <v>15</v>
      </c>
      <c r="K106" s="6">
        <v>21</v>
      </c>
      <c r="L106" s="7">
        <f t="shared" si="70"/>
        <v>129</v>
      </c>
      <c r="M106" s="5"/>
      <c r="N106" s="6"/>
      <c r="O106" s="7"/>
      <c r="P106" s="5">
        <v>23</v>
      </c>
      <c r="Q106" s="6">
        <v>24</v>
      </c>
      <c r="R106" s="7">
        <f t="shared" ref="R106:R108" si="73">100+75+(100-TRUNC(P106/Q106*100))</f>
        <v>180</v>
      </c>
      <c r="S106" s="5"/>
      <c r="T106" s="6"/>
      <c r="U106" s="7"/>
      <c r="V106" s="5">
        <v>16</v>
      </c>
      <c r="W106" s="6">
        <v>20</v>
      </c>
      <c r="X106" s="7">
        <f t="shared" si="71"/>
        <v>120</v>
      </c>
      <c r="Y106" s="5"/>
      <c r="Z106" s="6"/>
      <c r="AA106" s="7"/>
      <c r="AB106" s="5"/>
      <c r="AC106" s="6"/>
      <c r="AD106" s="7"/>
      <c r="AE106" s="5"/>
      <c r="AF106" s="6"/>
      <c r="AG106" s="6"/>
      <c r="AH106" s="7"/>
      <c r="AI106" s="5"/>
      <c r="AJ106" s="6"/>
      <c r="AK106" s="6"/>
      <c r="AL106" s="7"/>
      <c r="AM106" s="5"/>
      <c r="AN106" s="6"/>
      <c r="AO106" s="6"/>
      <c r="AP106" s="7"/>
      <c r="AQ106" s="5"/>
      <c r="AR106" s="6"/>
      <c r="AS106" s="6"/>
      <c r="AT106" s="7"/>
      <c r="AU106" s="5"/>
      <c r="AV106" s="6"/>
      <c r="AW106" s="6"/>
      <c r="AX106" s="7"/>
      <c r="AY106" s="5"/>
      <c r="AZ106" s="6"/>
      <c r="BA106" s="6"/>
      <c r="BB106" s="7"/>
      <c r="BC106" s="5"/>
      <c r="BD106" s="6"/>
      <c r="BE106" s="6"/>
      <c r="BF106" s="7"/>
      <c r="BG106" s="5"/>
      <c r="BH106" s="6"/>
      <c r="BI106" s="6"/>
      <c r="BJ106" s="7"/>
    </row>
    <row r="107" spans="1:62" x14ac:dyDescent="0.25">
      <c r="A107" s="30" t="s">
        <v>168</v>
      </c>
      <c r="B107" s="30" t="s">
        <v>26</v>
      </c>
      <c r="C107" s="30">
        <v>3441</v>
      </c>
      <c r="D107" s="5"/>
      <c r="E107" s="6"/>
      <c r="F107" s="7"/>
      <c r="G107" s="5">
        <v>38</v>
      </c>
      <c r="H107" s="6">
        <v>41</v>
      </c>
      <c r="I107" s="7">
        <f t="shared" si="49"/>
        <v>108</v>
      </c>
      <c r="J107" s="5">
        <v>20</v>
      </c>
      <c r="K107" s="6">
        <v>21</v>
      </c>
      <c r="L107" s="7">
        <f t="shared" si="70"/>
        <v>105</v>
      </c>
      <c r="M107" s="5"/>
      <c r="N107" s="6"/>
      <c r="O107" s="7"/>
      <c r="P107" s="5">
        <v>22</v>
      </c>
      <c r="Q107" s="6">
        <v>24</v>
      </c>
      <c r="R107" s="7">
        <f t="shared" si="73"/>
        <v>184</v>
      </c>
      <c r="S107" s="5"/>
      <c r="T107" s="6"/>
      <c r="U107" s="7"/>
      <c r="V107" s="5"/>
      <c r="W107" s="6"/>
      <c r="X107" s="7"/>
      <c r="Y107" s="5"/>
      <c r="Z107" s="6"/>
      <c r="AA107" s="7"/>
      <c r="AB107" s="5"/>
      <c r="AC107" s="6"/>
      <c r="AD107" s="7"/>
      <c r="AE107" s="5"/>
      <c r="AF107" s="6"/>
      <c r="AG107" s="6"/>
      <c r="AH107" s="7"/>
      <c r="AI107" s="5"/>
      <c r="AJ107" s="6"/>
      <c r="AK107" s="6"/>
      <c r="AL107" s="7"/>
      <c r="AM107" s="5"/>
      <c r="AN107" s="6"/>
      <c r="AO107" s="6"/>
      <c r="AP107" s="7"/>
      <c r="AQ107" s="5"/>
      <c r="AR107" s="6"/>
      <c r="AS107" s="6"/>
      <c r="AT107" s="7"/>
      <c r="AU107" s="5"/>
      <c r="AV107" s="6"/>
      <c r="AW107" s="6"/>
      <c r="AX107" s="7"/>
      <c r="AY107" s="5"/>
      <c r="AZ107" s="6"/>
      <c r="BA107" s="6"/>
      <c r="BB107" s="7"/>
      <c r="BC107" s="5"/>
      <c r="BD107" s="6"/>
      <c r="BE107" s="6"/>
      <c r="BF107" s="7"/>
      <c r="BG107" s="5"/>
      <c r="BH107" s="6"/>
      <c r="BI107" s="6"/>
      <c r="BJ107" s="7"/>
    </row>
    <row r="108" spans="1:62" x14ac:dyDescent="0.25">
      <c r="A108" s="30" t="s">
        <v>169</v>
      </c>
      <c r="B108" s="30" t="s">
        <v>16</v>
      </c>
      <c r="C108" s="30">
        <v>2890</v>
      </c>
      <c r="D108" s="5"/>
      <c r="E108" s="6"/>
      <c r="F108" s="7"/>
      <c r="G108" s="5">
        <v>39</v>
      </c>
      <c r="H108" s="6">
        <v>41</v>
      </c>
      <c r="I108" s="7">
        <f t="shared" si="49"/>
        <v>105</v>
      </c>
      <c r="J108" s="5">
        <v>19</v>
      </c>
      <c r="K108" s="6">
        <v>21</v>
      </c>
      <c r="L108" s="7">
        <f t="shared" si="70"/>
        <v>110</v>
      </c>
      <c r="M108" s="5">
        <v>11</v>
      </c>
      <c r="N108" s="6">
        <v>15</v>
      </c>
      <c r="O108" s="7">
        <f t="shared" ref="O108" si="74">100+0+(100-TRUNC(M108/N108*100))</f>
        <v>127</v>
      </c>
      <c r="P108" s="5">
        <v>20</v>
      </c>
      <c r="Q108" s="6">
        <v>24</v>
      </c>
      <c r="R108" s="7">
        <f t="shared" si="73"/>
        <v>192</v>
      </c>
      <c r="S108" s="5">
        <v>62</v>
      </c>
      <c r="T108" s="6">
        <v>65</v>
      </c>
      <c r="U108" s="7">
        <f>100+25+(100-TRUNC(S108/T108*100))</f>
        <v>130</v>
      </c>
      <c r="V108" s="5">
        <v>14</v>
      </c>
      <c r="W108" s="6">
        <v>20</v>
      </c>
      <c r="X108" s="7">
        <f t="shared" ref="X108" si="75">100+0+(100-TRUNC(V108/W108*100))</f>
        <v>130</v>
      </c>
      <c r="Y108" s="5">
        <v>64</v>
      </c>
      <c r="Z108" s="6">
        <v>72</v>
      </c>
      <c r="AA108" s="7">
        <f t="shared" si="53"/>
        <v>162</v>
      </c>
      <c r="AB108" s="5"/>
      <c r="AC108" s="6"/>
      <c r="AD108" s="7"/>
      <c r="AE108" s="5"/>
      <c r="AF108" s="6"/>
      <c r="AG108" s="6"/>
      <c r="AH108" s="7"/>
      <c r="AI108" s="5"/>
      <c r="AJ108" s="6"/>
      <c r="AK108" s="6"/>
      <c r="AL108" s="7"/>
      <c r="AM108" s="5"/>
      <c r="AN108" s="6"/>
      <c r="AO108" s="6"/>
      <c r="AP108" s="7"/>
      <c r="AQ108" s="5"/>
      <c r="AR108" s="6"/>
      <c r="AS108" s="6"/>
      <c r="AT108" s="7"/>
      <c r="AU108" s="5"/>
      <c r="AV108" s="6"/>
      <c r="AW108" s="6"/>
      <c r="AX108" s="7"/>
      <c r="AY108" s="5"/>
      <c r="AZ108" s="6"/>
      <c r="BA108" s="6"/>
      <c r="BB108" s="7"/>
      <c r="BC108" s="5"/>
      <c r="BD108" s="6"/>
      <c r="BE108" s="6"/>
      <c r="BF108" s="7"/>
      <c r="BG108" s="5"/>
      <c r="BH108" s="6"/>
      <c r="BI108" s="6"/>
      <c r="BJ108" s="7"/>
    </row>
    <row r="109" spans="1:62" x14ac:dyDescent="0.25">
      <c r="A109" s="30" t="s">
        <v>170</v>
      </c>
      <c r="B109" s="30" t="s">
        <v>25</v>
      </c>
      <c r="C109" s="30">
        <v>3396</v>
      </c>
      <c r="D109" s="5"/>
      <c r="E109" s="6"/>
      <c r="F109" s="7"/>
      <c r="G109" s="5">
        <v>40</v>
      </c>
      <c r="H109" s="6">
        <v>41</v>
      </c>
      <c r="I109" s="7">
        <f t="shared" si="49"/>
        <v>103</v>
      </c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5"/>
      <c r="W109" s="6"/>
      <c r="X109" s="7"/>
      <c r="Y109" s="5"/>
      <c r="Z109" s="6"/>
      <c r="AA109" s="7"/>
      <c r="AB109" s="5"/>
      <c r="AC109" s="6"/>
      <c r="AD109" s="7"/>
      <c r="AE109" s="5"/>
      <c r="AF109" s="6"/>
      <c r="AG109" s="6"/>
      <c r="AH109" s="7"/>
      <c r="AI109" s="5"/>
      <c r="AJ109" s="6"/>
      <c r="AK109" s="6"/>
      <c r="AL109" s="7"/>
      <c r="AM109" s="5"/>
      <c r="AN109" s="6"/>
      <c r="AO109" s="6"/>
      <c r="AP109" s="7"/>
      <c r="AQ109" s="5"/>
      <c r="AR109" s="6"/>
      <c r="AS109" s="6"/>
      <c r="AT109" s="7"/>
      <c r="AU109" s="5"/>
      <c r="AV109" s="6"/>
      <c r="AW109" s="6"/>
      <c r="AX109" s="7"/>
      <c r="AY109" s="5"/>
      <c r="AZ109" s="6"/>
      <c r="BA109" s="6"/>
      <c r="BB109" s="7"/>
      <c r="BC109" s="5"/>
      <c r="BD109" s="6"/>
      <c r="BE109" s="6"/>
      <c r="BF109" s="7"/>
      <c r="BG109" s="5"/>
      <c r="BH109" s="6"/>
      <c r="BI109" s="6"/>
      <c r="BJ109" s="7"/>
    </row>
    <row r="110" spans="1:62" x14ac:dyDescent="0.25">
      <c r="A110" s="30" t="s">
        <v>224</v>
      </c>
      <c r="B110" s="30" t="s">
        <v>20</v>
      </c>
      <c r="C110" s="30">
        <v>2970</v>
      </c>
      <c r="D110" s="5"/>
      <c r="E110" s="6"/>
      <c r="F110" s="7"/>
      <c r="G110" s="5"/>
      <c r="H110" s="6"/>
      <c r="I110" s="7"/>
      <c r="J110" s="5">
        <v>2</v>
      </c>
      <c r="K110" s="6">
        <v>21</v>
      </c>
      <c r="L110" s="7">
        <f t="shared" ref="L110:L112" si="76">100+0+(100-TRUNC(J110/K110*100))</f>
        <v>191</v>
      </c>
      <c r="M110" s="5"/>
      <c r="N110" s="6"/>
      <c r="O110" s="7"/>
      <c r="P110" s="5">
        <v>1</v>
      </c>
      <c r="Q110" s="6">
        <v>24</v>
      </c>
      <c r="R110" s="7">
        <f t="shared" ref="R110:R112" si="77">100+75+(100-TRUNC(P110/Q110*100))</f>
        <v>271</v>
      </c>
      <c r="S110" s="5"/>
      <c r="T110" s="6"/>
      <c r="U110" s="7"/>
      <c r="V110" s="5">
        <v>1</v>
      </c>
      <c r="W110" s="6">
        <v>20</v>
      </c>
      <c r="X110" s="7">
        <f t="shared" ref="X110:X112" si="78">100+0+(100-TRUNC(V110/W110*100))</f>
        <v>195</v>
      </c>
      <c r="Y110" s="5">
        <v>12</v>
      </c>
      <c r="Z110" s="6">
        <v>73</v>
      </c>
      <c r="AA110" s="7">
        <f t="shared" si="53"/>
        <v>234</v>
      </c>
      <c r="AB110" s="5"/>
      <c r="AC110" s="6"/>
      <c r="AD110" s="7"/>
      <c r="AE110" s="5"/>
      <c r="AF110" s="6"/>
      <c r="AG110" s="6"/>
      <c r="AH110" s="7"/>
      <c r="AI110" s="5"/>
      <c r="AJ110" s="6"/>
      <c r="AK110" s="6"/>
      <c r="AL110" s="7"/>
      <c r="AM110" s="5"/>
      <c r="AN110" s="6"/>
      <c r="AO110" s="6"/>
      <c r="AP110" s="7"/>
      <c r="AQ110" s="5"/>
      <c r="AR110" s="6"/>
      <c r="AS110" s="6"/>
      <c r="AT110" s="7"/>
      <c r="AU110" s="5"/>
      <c r="AV110" s="6"/>
      <c r="AW110" s="6"/>
      <c r="AX110" s="7"/>
      <c r="AY110" s="5"/>
      <c r="AZ110" s="6"/>
      <c r="BA110" s="6"/>
      <c r="BB110" s="7"/>
      <c r="BC110" s="5"/>
      <c r="BD110" s="6"/>
      <c r="BE110" s="6"/>
      <c r="BF110" s="7"/>
      <c r="BG110" s="5"/>
      <c r="BH110" s="6"/>
      <c r="BI110" s="6"/>
      <c r="BJ110" s="7"/>
    </row>
    <row r="111" spans="1:62" x14ac:dyDescent="0.25">
      <c r="A111" s="30" t="s">
        <v>225</v>
      </c>
      <c r="B111" s="30" t="s">
        <v>17</v>
      </c>
      <c r="C111" s="30">
        <v>3033</v>
      </c>
      <c r="D111" s="5"/>
      <c r="E111" s="6"/>
      <c r="F111" s="7"/>
      <c r="G111" s="5"/>
      <c r="H111" s="6"/>
      <c r="I111" s="7"/>
      <c r="J111" s="5">
        <v>7</v>
      </c>
      <c r="K111" s="6">
        <v>21</v>
      </c>
      <c r="L111" s="7">
        <f t="shared" si="76"/>
        <v>167</v>
      </c>
      <c r="M111" s="5">
        <v>4</v>
      </c>
      <c r="N111" s="6">
        <v>15</v>
      </c>
      <c r="O111" s="7">
        <f t="shared" ref="O111" si="79">100+0+(100-TRUNC(M111/N111*100))</f>
        <v>174</v>
      </c>
      <c r="P111" s="5">
        <v>10</v>
      </c>
      <c r="Q111" s="6">
        <v>24</v>
      </c>
      <c r="R111" s="7">
        <f t="shared" si="77"/>
        <v>234</v>
      </c>
      <c r="S111" s="5"/>
      <c r="T111" s="6"/>
      <c r="U111" s="7"/>
      <c r="V111" s="5">
        <v>4</v>
      </c>
      <c r="W111" s="6">
        <v>20</v>
      </c>
      <c r="X111" s="7">
        <f t="shared" si="78"/>
        <v>180</v>
      </c>
      <c r="Y111" s="5">
        <v>30</v>
      </c>
      <c r="Z111" s="6">
        <v>72</v>
      </c>
      <c r="AA111" s="7">
        <f t="shared" si="53"/>
        <v>209</v>
      </c>
      <c r="AB111" s="5"/>
      <c r="AC111" s="6"/>
      <c r="AD111" s="7"/>
      <c r="AE111" s="5"/>
      <c r="AF111" s="6"/>
      <c r="AG111" s="6"/>
      <c r="AH111" s="7"/>
      <c r="AI111" s="5"/>
      <c r="AJ111" s="6"/>
      <c r="AK111" s="6"/>
      <c r="AL111" s="7"/>
      <c r="AM111" s="5"/>
      <c r="AN111" s="6"/>
      <c r="AO111" s="6"/>
      <c r="AP111" s="7"/>
      <c r="AQ111" s="5"/>
      <c r="AR111" s="6"/>
      <c r="AS111" s="6"/>
      <c r="AT111" s="7"/>
      <c r="AU111" s="5"/>
      <c r="AV111" s="6"/>
      <c r="AW111" s="6"/>
      <c r="AX111" s="7"/>
      <c r="AY111" s="5"/>
      <c r="AZ111" s="6"/>
      <c r="BA111" s="6"/>
      <c r="BB111" s="7"/>
      <c r="BC111" s="5"/>
      <c r="BD111" s="6"/>
      <c r="BE111" s="6"/>
      <c r="BF111" s="7"/>
      <c r="BG111" s="5"/>
      <c r="BH111" s="6"/>
      <c r="BI111" s="6"/>
      <c r="BJ111" s="7"/>
    </row>
    <row r="112" spans="1:62" x14ac:dyDescent="0.25">
      <c r="A112" s="30" t="s">
        <v>226</v>
      </c>
      <c r="B112" s="30" t="s">
        <v>122</v>
      </c>
      <c r="C112" s="30">
        <v>3518</v>
      </c>
      <c r="D112" s="5"/>
      <c r="E112" s="6"/>
      <c r="F112" s="7"/>
      <c r="G112" s="5"/>
      <c r="H112" s="6"/>
      <c r="I112" s="7"/>
      <c r="J112" s="5">
        <v>13</v>
      </c>
      <c r="K112" s="6">
        <v>21</v>
      </c>
      <c r="L112" s="7">
        <f t="shared" si="76"/>
        <v>139</v>
      </c>
      <c r="M112" s="5"/>
      <c r="N112" s="6"/>
      <c r="O112" s="7"/>
      <c r="P112" s="5">
        <v>11</v>
      </c>
      <c r="Q112" s="6">
        <v>24</v>
      </c>
      <c r="R112" s="7">
        <f t="shared" si="77"/>
        <v>230</v>
      </c>
      <c r="S112" s="5"/>
      <c r="T112" s="6"/>
      <c r="U112" s="7"/>
      <c r="V112" s="5">
        <v>6</v>
      </c>
      <c r="W112" s="6">
        <v>20</v>
      </c>
      <c r="X112" s="7">
        <f t="shared" si="78"/>
        <v>170</v>
      </c>
      <c r="Y112" s="5"/>
      <c r="Z112" s="6"/>
      <c r="AA112" s="7"/>
      <c r="AB112" s="5"/>
      <c r="AC112" s="6"/>
      <c r="AD112" s="7"/>
      <c r="AE112" s="5"/>
      <c r="AF112" s="6"/>
      <c r="AG112" s="6"/>
      <c r="AH112" s="7"/>
      <c r="AI112" s="5"/>
      <c r="AJ112" s="6"/>
      <c r="AK112" s="6"/>
      <c r="AL112" s="7"/>
      <c r="AM112" s="5"/>
      <c r="AN112" s="6"/>
      <c r="AO112" s="6"/>
      <c r="AP112" s="7"/>
      <c r="AQ112" s="5"/>
      <c r="AR112" s="6"/>
      <c r="AS112" s="6"/>
      <c r="AT112" s="7"/>
      <c r="AU112" s="5"/>
      <c r="AV112" s="6"/>
      <c r="AW112" s="6"/>
      <c r="AX112" s="7"/>
      <c r="AY112" s="5"/>
      <c r="AZ112" s="6"/>
      <c r="BA112" s="6"/>
      <c r="BB112" s="7"/>
      <c r="BC112" s="5"/>
      <c r="BD112" s="6"/>
      <c r="BE112" s="6"/>
      <c r="BF112" s="7"/>
      <c r="BG112" s="5"/>
      <c r="BH112" s="6"/>
      <c r="BI112" s="6"/>
      <c r="BJ112" s="7"/>
    </row>
    <row r="113" spans="1:62" s="25" customFormat="1" x14ac:dyDescent="0.25">
      <c r="A113" s="30" t="s">
        <v>267</v>
      </c>
      <c r="B113" s="30" t="s">
        <v>16</v>
      </c>
      <c r="C113" s="30">
        <v>2843</v>
      </c>
      <c r="D113" s="5"/>
      <c r="E113" s="6"/>
      <c r="F113" s="7"/>
      <c r="G113" s="5"/>
      <c r="H113" s="6"/>
      <c r="I113" s="7"/>
      <c r="J113" s="5"/>
      <c r="K113" s="6"/>
      <c r="L113" s="7"/>
      <c r="M113" s="5">
        <v>1</v>
      </c>
      <c r="N113" s="6">
        <v>15</v>
      </c>
      <c r="O113" s="7">
        <f t="shared" ref="O113:O116" si="80">100+0+(100-TRUNC(M113/N113*100))</f>
        <v>194</v>
      </c>
      <c r="P113" s="5"/>
      <c r="Q113" s="6"/>
      <c r="R113" s="7"/>
      <c r="S113" s="5">
        <v>23</v>
      </c>
      <c r="T113" s="6">
        <v>65</v>
      </c>
      <c r="U113" s="7">
        <f>100+25+(100-TRUNC(S113/T113*100))</f>
        <v>190</v>
      </c>
      <c r="V113" s="5"/>
      <c r="W113" s="6"/>
      <c r="X113" s="7"/>
      <c r="Y113" s="5">
        <v>7</v>
      </c>
      <c r="Z113" s="6">
        <v>72</v>
      </c>
      <c r="AA113" s="7">
        <f t="shared" si="53"/>
        <v>241</v>
      </c>
      <c r="AB113" s="5"/>
      <c r="AC113" s="6"/>
      <c r="AD113" s="7"/>
      <c r="AE113" s="5"/>
      <c r="AF113" s="6"/>
      <c r="AG113" s="6"/>
      <c r="AH113" s="7"/>
      <c r="AI113" s="5"/>
      <c r="AJ113" s="6"/>
      <c r="AK113" s="6"/>
      <c r="AL113" s="7"/>
      <c r="AM113" s="5"/>
      <c r="AN113" s="6"/>
      <c r="AO113" s="6"/>
      <c r="AP113" s="7"/>
      <c r="AQ113" s="5"/>
      <c r="AR113" s="6"/>
      <c r="AS113" s="6"/>
      <c r="AT113" s="7"/>
      <c r="AU113" s="5"/>
      <c r="AV113" s="6"/>
      <c r="AW113" s="6"/>
      <c r="AX113" s="7"/>
      <c r="AY113" s="5"/>
      <c r="AZ113" s="6"/>
      <c r="BA113" s="6"/>
      <c r="BB113" s="7"/>
      <c r="BC113" s="5"/>
      <c r="BD113" s="6"/>
      <c r="BE113" s="6"/>
      <c r="BF113" s="7"/>
      <c r="BG113" s="5"/>
      <c r="BH113" s="6"/>
      <c r="BI113" s="6"/>
      <c r="BJ113" s="7"/>
    </row>
    <row r="114" spans="1:62" s="25" customFormat="1" x14ac:dyDescent="0.25">
      <c r="A114" s="30" t="s">
        <v>268</v>
      </c>
      <c r="B114" s="30" t="s">
        <v>16</v>
      </c>
      <c r="C114" s="30">
        <v>3130</v>
      </c>
      <c r="D114" s="5"/>
      <c r="E114" s="6"/>
      <c r="F114" s="7"/>
      <c r="G114" s="5"/>
      <c r="H114" s="6"/>
      <c r="I114" s="7"/>
      <c r="J114" s="5"/>
      <c r="K114" s="6"/>
      <c r="L114" s="7"/>
      <c r="M114" s="5">
        <v>10</v>
      </c>
      <c r="N114" s="6">
        <v>15</v>
      </c>
      <c r="O114" s="7">
        <f t="shared" si="80"/>
        <v>134</v>
      </c>
      <c r="P114" s="5"/>
      <c r="Q114" s="6"/>
      <c r="R114" s="7"/>
      <c r="S114" s="5"/>
      <c r="T114" s="6"/>
      <c r="U114" s="7"/>
      <c r="V114" s="5">
        <v>15</v>
      </c>
      <c r="W114" s="6">
        <v>20</v>
      </c>
      <c r="X114" s="7">
        <f t="shared" ref="X114" si="81">100+0+(100-TRUNC(V114/W114*100))</f>
        <v>125</v>
      </c>
      <c r="Y114" s="5">
        <v>67</v>
      </c>
      <c r="Z114" s="6">
        <v>72</v>
      </c>
      <c r="AA114" s="7">
        <f t="shared" si="53"/>
        <v>157</v>
      </c>
      <c r="AB114" s="5"/>
      <c r="AC114" s="6"/>
      <c r="AD114" s="7"/>
      <c r="AE114" s="5"/>
      <c r="AF114" s="6"/>
      <c r="AG114" s="6"/>
      <c r="AH114" s="7"/>
      <c r="AI114" s="5"/>
      <c r="AJ114" s="6"/>
      <c r="AK114" s="6"/>
      <c r="AL114" s="7"/>
      <c r="AM114" s="5"/>
      <c r="AN114" s="6"/>
      <c r="AO114" s="6"/>
      <c r="AP114" s="7"/>
      <c r="AQ114" s="5"/>
      <c r="AR114" s="6"/>
      <c r="AS114" s="6"/>
      <c r="AT114" s="7"/>
      <c r="AU114" s="5"/>
      <c r="AV114" s="6"/>
      <c r="AW114" s="6"/>
      <c r="AX114" s="7"/>
      <c r="AY114" s="5"/>
      <c r="AZ114" s="6"/>
      <c r="BA114" s="6"/>
      <c r="BB114" s="7"/>
      <c r="BC114" s="5"/>
      <c r="BD114" s="6"/>
      <c r="BE114" s="6"/>
      <c r="BF114" s="7"/>
      <c r="BG114" s="5"/>
      <c r="BH114" s="6"/>
      <c r="BI114" s="6"/>
      <c r="BJ114" s="7"/>
    </row>
    <row r="115" spans="1:62" x14ac:dyDescent="0.25">
      <c r="A115" s="30" t="s">
        <v>269</v>
      </c>
      <c r="B115" s="30" t="s">
        <v>16</v>
      </c>
      <c r="C115" s="30">
        <v>3559</v>
      </c>
      <c r="D115" s="5"/>
      <c r="E115" s="6"/>
      <c r="F115" s="7"/>
      <c r="G115" s="5"/>
      <c r="H115" s="6"/>
      <c r="I115" s="7"/>
      <c r="J115" s="5"/>
      <c r="K115" s="6"/>
      <c r="L115" s="7"/>
      <c r="M115" s="5">
        <v>13</v>
      </c>
      <c r="N115" s="6">
        <v>15</v>
      </c>
      <c r="O115" s="7">
        <f t="shared" si="80"/>
        <v>114</v>
      </c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6"/>
      <c r="AH115" s="7"/>
      <c r="AI115" s="5"/>
      <c r="AJ115" s="6"/>
      <c r="AK115" s="6"/>
      <c r="AL115" s="7"/>
      <c r="AM115" s="5"/>
      <c r="AN115" s="6"/>
      <c r="AO115" s="6"/>
      <c r="AP115" s="7"/>
      <c r="AQ115" s="5"/>
      <c r="AR115" s="6"/>
      <c r="AS115" s="6"/>
      <c r="AT115" s="7"/>
      <c r="AU115" s="5"/>
      <c r="AV115" s="6"/>
      <c r="AW115" s="6"/>
      <c r="AX115" s="7"/>
      <c r="AY115" s="5"/>
      <c r="AZ115" s="6"/>
      <c r="BA115" s="6"/>
      <c r="BB115" s="7"/>
      <c r="BC115" s="5"/>
      <c r="BD115" s="6"/>
      <c r="BE115" s="6"/>
      <c r="BF115" s="7"/>
      <c r="BG115" s="5"/>
      <c r="BH115" s="6"/>
      <c r="BI115" s="6"/>
      <c r="BJ115" s="7"/>
    </row>
    <row r="116" spans="1:62" s="25" customFormat="1" x14ac:dyDescent="0.25">
      <c r="A116" s="30" t="s">
        <v>270</v>
      </c>
      <c r="B116" s="30" t="s">
        <v>16</v>
      </c>
      <c r="C116" s="30">
        <v>3157</v>
      </c>
      <c r="D116" s="5"/>
      <c r="E116" s="6"/>
      <c r="F116" s="7"/>
      <c r="G116" s="5"/>
      <c r="H116" s="6"/>
      <c r="I116" s="7"/>
      <c r="J116" s="5"/>
      <c r="K116" s="6"/>
      <c r="L116" s="7"/>
      <c r="M116" s="5">
        <v>14</v>
      </c>
      <c r="N116" s="6">
        <v>15</v>
      </c>
      <c r="O116" s="7">
        <f t="shared" si="80"/>
        <v>107</v>
      </c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6"/>
      <c r="AH116" s="7"/>
      <c r="AI116" s="5"/>
      <c r="AJ116" s="6"/>
      <c r="AK116" s="6"/>
      <c r="AL116" s="7"/>
      <c r="AM116" s="5"/>
      <c r="AN116" s="6"/>
      <c r="AO116" s="6"/>
      <c r="AP116" s="7"/>
      <c r="AQ116" s="5"/>
      <c r="AR116" s="6"/>
      <c r="AS116" s="6"/>
      <c r="AT116" s="7"/>
      <c r="AU116" s="5"/>
      <c r="AV116" s="6"/>
      <c r="AW116" s="6"/>
      <c r="AX116" s="7"/>
      <c r="AY116" s="5"/>
      <c r="AZ116" s="6"/>
      <c r="BA116" s="6"/>
      <c r="BB116" s="7"/>
      <c r="BC116" s="5"/>
      <c r="BD116" s="6"/>
      <c r="BE116" s="6"/>
      <c r="BF116" s="7"/>
      <c r="BG116" s="5"/>
      <c r="BH116" s="6"/>
      <c r="BI116" s="6"/>
      <c r="BJ116" s="7"/>
    </row>
    <row r="117" spans="1:62" s="25" customFormat="1" x14ac:dyDescent="0.25">
      <c r="A117" s="30" t="s">
        <v>289</v>
      </c>
      <c r="B117" s="30" t="s">
        <v>124</v>
      </c>
      <c r="C117" s="30">
        <v>3054</v>
      </c>
      <c r="D117" s="5"/>
      <c r="E117" s="6"/>
      <c r="F117" s="7"/>
      <c r="G117" s="5"/>
      <c r="H117" s="6"/>
      <c r="I117" s="7"/>
      <c r="J117" s="5"/>
      <c r="K117" s="6"/>
      <c r="L117" s="7"/>
      <c r="M117" s="5"/>
      <c r="N117" s="6"/>
      <c r="O117" s="7"/>
      <c r="P117" s="5">
        <v>13</v>
      </c>
      <c r="Q117" s="6">
        <v>24</v>
      </c>
      <c r="R117" s="7">
        <f t="shared" ref="R117:R119" si="82">100+75+(100-TRUNC(P117/Q117*100))</f>
        <v>221</v>
      </c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6"/>
      <c r="AH117" s="7"/>
      <c r="AI117" s="5"/>
      <c r="AJ117" s="6"/>
      <c r="AK117" s="6"/>
      <c r="AL117" s="7"/>
      <c r="AM117" s="5"/>
      <c r="AN117" s="6"/>
      <c r="AO117" s="6"/>
      <c r="AP117" s="7"/>
      <c r="AQ117" s="5"/>
      <c r="AR117" s="6"/>
      <c r="AS117" s="6"/>
      <c r="AT117" s="7"/>
      <c r="AU117" s="5"/>
      <c r="AV117" s="6"/>
      <c r="AW117" s="6"/>
      <c r="AX117" s="7"/>
      <c r="AY117" s="5"/>
      <c r="AZ117" s="6"/>
      <c r="BA117" s="6"/>
      <c r="BB117" s="7"/>
      <c r="BC117" s="5"/>
      <c r="BD117" s="6"/>
      <c r="BE117" s="6"/>
      <c r="BF117" s="7"/>
      <c r="BG117" s="5"/>
      <c r="BH117" s="6"/>
      <c r="BI117" s="6"/>
      <c r="BJ117" s="7"/>
    </row>
    <row r="118" spans="1:62" s="25" customFormat="1" x14ac:dyDescent="0.25">
      <c r="A118" s="30" t="s">
        <v>290</v>
      </c>
      <c r="B118" s="30" t="s">
        <v>124</v>
      </c>
      <c r="C118" s="30">
        <v>3060</v>
      </c>
      <c r="D118" s="5"/>
      <c r="E118" s="6"/>
      <c r="F118" s="7"/>
      <c r="G118" s="5"/>
      <c r="H118" s="6"/>
      <c r="I118" s="7"/>
      <c r="J118" s="5"/>
      <c r="K118" s="6"/>
      <c r="L118" s="7"/>
      <c r="M118" s="5"/>
      <c r="N118" s="6"/>
      <c r="O118" s="7"/>
      <c r="P118" s="5">
        <v>14</v>
      </c>
      <c r="Q118" s="6">
        <v>24</v>
      </c>
      <c r="R118" s="7">
        <f t="shared" si="82"/>
        <v>217</v>
      </c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6"/>
      <c r="AH118" s="7"/>
      <c r="AI118" s="5"/>
      <c r="AJ118" s="6"/>
      <c r="AK118" s="6"/>
      <c r="AL118" s="7"/>
      <c r="AM118" s="5"/>
      <c r="AN118" s="6"/>
      <c r="AO118" s="6"/>
      <c r="AP118" s="7"/>
      <c r="AQ118" s="5"/>
      <c r="AR118" s="6"/>
      <c r="AS118" s="6"/>
      <c r="AT118" s="7"/>
      <c r="AU118" s="5"/>
      <c r="AV118" s="6"/>
      <c r="AW118" s="6"/>
      <c r="AX118" s="7"/>
      <c r="AY118" s="5"/>
      <c r="AZ118" s="6"/>
      <c r="BA118" s="6"/>
      <c r="BB118" s="7"/>
      <c r="BC118" s="5"/>
      <c r="BD118" s="6"/>
      <c r="BE118" s="6"/>
      <c r="BF118" s="7"/>
      <c r="BG118" s="5"/>
      <c r="BH118" s="6"/>
      <c r="BI118" s="6"/>
      <c r="BJ118" s="7"/>
    </row>
    <row r="119" spans="1:62" s="25" customFormat="1" x14ac:dyDescent="0.25">
      <c r="A119" s="30" t="s">
        <v>291</v>
      </c>
      <c r="B119" s="30" t="s">
        <v>124</v>
      </c>
      <c r="C119" s="30">
        <v>3016</v>
      </c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>
        <v>19</v>
      </c>
      <c r="Q119" s="6">
        <v>24</v>
      </c>
      <c r="R119" s="7">
        <f t="shared" si="82"/>
        <v>196</v>
      </c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6"/>
      <c r="AH119" s="7"/>
      <c r="AI119" s="5"/>
      <c r="AJ119" s="6"/>
      <c r="AK119" s="6"/>
      <c r="AL119" s="7"/>
      <c r="AM119" s="5"/>
      <c r="AN119" s="6"/>
      <c r="AO119" s="6"/>
      <c r="AP119" s="7"/>
      <c r="AQ119" s="5"/>
      <c r="AR119" s="6"/>
      <c r="AS119" s="6"/>
      <c r="AT119" s="7"/>
      <c r="AU119" s="5"/>
      <c r="AV119" s="6"/>
      <c r="AW119" s="6"/>
      <c r="AX119" s="7"/>
      <c r="AY119" s="5"/>
      <c r="AZ119" s="6"/>
      <c r="BA119" s="6"/>
      <c r="BB119" s="7"/>
      <c r="BC119" s="5"/>
      <c r="BD119" s="6"/>
      <c r="BE119" s="6"/>
      <c r="BF119" s="7"/>
      <c r="BG119" s="5"/>
      <c r="BH119" s="6"/>
      <c r="BI119" s="6"/>
      <c r="BJ119" s="7"/>
    </row>
    <row r="120" spans="1:62" s="25" customFormat="1" x14ac:dyDescent="0.25">
      <c r="A120" s="30" t="s">
        <v>318</v>
      </c>
      <c r="B120" s="30" t="s">
        <v>18</v>
      </c>
      <c r="C120" s="30">
        <v>3141</v>
      </c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>
        <v>19</v>
      </c>
      <c r="W120" s="6">
        <v>20</v>
      </c>
      <c r="X120" s="7">
        <f t="shared" ref="X120:X121" si="83">100+0+(100-TRUNC(V120/W120*100))</f>
        <v>105</v>
      </c>
      <c r="Y120" s="5"/>
      <c r="Z120" s="6"/>
      <c r="AA120" s="7"/>
      <c r="AB120" s="5"/>
      <c r="AC120" s="6"/>
      <c r="AD120" s="7"/>
      <c r="AE120" s="5"/>
      <c r="AF120" s="6"/>
      <c r="AG120" s="6"/>
      <c r="AH120" s="7"/>
      <c r="AI120" s="5"/>
      <c r="AJ120" s="6"/>
      <c r="AK120" s="6"/>
      <c r="AL120" s="7"/>
      <c r="AM120" s="5"/>
      <c r="AN120" s="6"/>
      <c r="AO120" s="6"/>
      <c r="AP120" s="7"/>
      <c r="AQ120" s="5"/>
      <c r="AR120" s="6"/>
      <c r="AS120" s="6"/>
      <c r="AT120" s="7"/>
      <c r="AU120" s="5"/>
      <c r="AV120" s="6"/>
      <c r="AW120" s="6"/>
      <c r="AX120" s="7"/>
      <c r="AY120" s="5"/>
      <c r="AZ120" s="6"/>
      <c r="BA120" s="6"/>
      <c r="BB120" s="7"/>
      <c r="BC120" s="5"/>
      <c r="BD120" s="6"/>
      <c r="BE120" s="6"/>
      <c r="BF120" s="7"/>
      <c r="BG120" s="5"/>
      <c r="BH120" s="6"/>
      <c r="BI120" s="6"/>
      <c r="BJ120" s="7"/>
    </row>
    <row r="121" spans="1:62" s="25" customFormat="1" x14ac:dyDescent="0.25">
      <c r="A121" s="30" t="s">
        <v>319</v>
      </c>
      <c r="B121" s="30" t="s">
        <v>122</v>
      </c>
      <c r="C121" s="30">
        <v>3363</v>
      </c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>
        <v>20</v>
      </c>
      <c r="W121" s="6">
        <v>20</v>
      </c>
      <c r="X121" s="7">
        <f t="shared" si="83"/>
        <v>100</v>
      </c>
      <c r="Y121" s="5"/>
      <c r="Z121" s="6"/>
      <c r="AA121" s="7"/>
      <c r="AB121" s="5"/>
      <c r="AC121" s="6"/>
      <c r="AD121" s="7"/>
      <c r="AE121" s="5"/>
      <c r="AF121" s="6"/>
      <c r="AG121" s="6"/>
      <c r="AH121" s="7"/>
      <c r="AI121" s="5"/>
      <c r="AJ121" s="6"/>
      <c r="AK121" s="6"/>
      <c r="AL121" s="7"/>
      <c r="AM121" s="5"/>
      <c r="AN121" s="6"/>
      <c r="AO121" s="6"/>
      <c r="AP121" s="7"/>
      <c r="AQ121" s="5"/>
      <c r="AR121" s="6"/>
      <c r="AS121" s="6"/>
      <c r="AT121" s="7"/>
      <c r="AU121" s="5"/>
      <c r="AV121" s="6"/>
      <c r="AW121" s="6"/>
      <c r="AX121" s="7"/>
      <c r="AY121" s="5"/>
      <c r="AZ121" s="6"/>
      <c r="BA121" s="6"/>
      <c r="BB121" s="7"/>
      <c r="BC121" s="5"/>
      <c r="BD121" s="6"/>
      <c r="BE121" s="6"/>
      <c r="BF121" s="7"/>
      <c r="BG121" s="5"/>
      <c r="BH121" s="6"/>
      <c r="BI121" s="6"/>
      <c r="BJ121" s="7"/>
    </row>
    <row r="122" spans="1:62" x14ac:dyDescent="0.25"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6"/>
      <c r="AH122" s="7"/>
      <c r="AI122" s="5"/>
      <c r="AJ122" s="6"/>
      <c r="AK122" s="6"/>
      <c r="AL122" s="7"/>
      <c r="AM122" s="5"/>
      <c r="AN122" s="6"/>
      <c r="AO122" s="6"/>
      <c r="AP122" s="7"/>
      <c r="AQ122" s="5"/>
      <c r="AR122" s="6"/>
      <c r="AS122" s="6"/>
      <c r="AT122" s="7"/>
      <c r="AU122" s="5"/>
      <c r="AV122" s="6"/>
      <c r="AW122" s="6"/>
      <c r="AX122" s="7"/>
      <c r="AY122" s="5"/>
      <c r="AZ122" s="6"/>
      <c r="BA122" s="6"/>
      <c r="BB122" s="7"/>
      <c r="BC122" s="5"/>
      <c r="BD122" s="6"/>
      <c r="BE122" s="6"/>
      <c r="BF122" s="7"/>
      <c r="BG122" s="5"/>
      <c r="BH122" s="6"/>
      <c r="BI122" s="6"/>
      <c r="BJ122" s="7"/>
    </row>
    <row r="123" spans="1:62" x14ac:dyDescent="0.25">
      <c r="A123" s="1" t="s">
        <v>65</v>
      </c>
      <c r="B123" s="1"/>
      <c r="C123" s="1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6"/>
      <c r="AH123" s="7"/>
      <c r="AI123" s="5"/>
      <c r="AJ123" s="6"/>
      <c r="AK123" s="6"/>
      <c r="AL123" s="7"/>
      <c r="AM123" s="5"/>
      <c r="AN123" s="6"/>
      <c r="AO123" s="6"/>
      <c r="AP123" s="7"/>
      <c r="AQ123" s="5"/>
      <c r="AR123" s="6"/>
      <c r="AS123" s="6"/>
      <c r="AT123" s="7"/>
      <c r="AU123" s="5"/>
      <c r="AV123" s="6"/>
      <c r="AW123" s="6"/>
      <c r="AX123" s="7"/>
      <c r="AY123" s="5"/>
      <c r="AZ123" s="6"/>
      <c r="BA123" s="6"/>
      <c r="BB123" s="7"/>
      <c r="BC123" s="5"/>
      <c r="BD123" s="6"/>
      <c r="BE123" s="6"/>
      <c r="BF123" s="7"/>
      <c r="BG123" s="5"/>
      <c r="BH123" s="6"/>
      <c r="BI123" s="6"/>
      <c r="BJ123" s="7"/>
    </row>
    <row r="124" spans="1:62" x14ac:dyDescent="0.25"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6"/>
      <c r="AH124" s="7"/>
      <c r="AI124" s="5"/>
      <c r="AJ124" s="6"/>
      <c r="AK124" s="6"/>
      <c r="AL124" s="7"/>
      <c r="AM124" s="5"/>
      <c r="AN124" s="6"/>
      <c r="AO124" s="6"/>
      <c r="AP124" s="7"/>
      <c r="AQ124" s="5"/>
      <c r="AR124" s="6"/>
      <c r="AS124" s="6"/>
      <c r="AT124" s="7"/>
      <c r="AU124" s="5"/>
      <c r="AV124" s="6"/>
      <c r="AW124" s="6"/>
      <c r="AX124" s="7"/>
      <c r="AY124" s="5"/>
      <c r="AZ124" s="6"/>
      <c r="BA124" s="6"/>
      <c r="BB124" s="7"/>
      <c r="BC124" s="5"/>
      <c r="BD124" s="6"/>
      <c r="BE124" s="6"/>
      <c r="BF124" s="7"/>
      <c r="BG124" s="5"/>
      <c r="BH124" s="6"/>
      <c r="BI124" s="6"/>
      <c r="BJ124" s="7"/>
    </row>
    <row r="125" spans="1:62" x14ac:dyDescent="0.25">
      <c r="A125" t="s">
        <v>66</v>
      </c>
      <c r="B125" t="s">
        <v>16</v>
      </c>
      <c r="C125">
        <v>659</v>
      </c>
      <c r="D125" s="5">
        <v>1</v>
      </c>
      <c r="E125" s="6">
        <v>7</v>
      </c>
      <c r="F125" s="7">
        <f t="shared" ref="F125:F131" si="84">100+0+(100-TRUNC(D125/E125*100))</f>
        <v>186</v>
      </c>
      <c r="G125" s="5">
        <v>32</v>
      </c>
      <c r="H125" s="6">
        <v>44</v>
      </c>
      <c r="I125" s="7">
        <f t="shared" ref="I125" si="85">100+0+(100-TRUNC(G125/H125*100))</f>
        <v>128</v>
      </c>
      <c r="J125" s="5">
        <v>5</v>
      </c>
      <c r="K125" s="6">
        <v>10</v>
      </c>
      <c r="L125" s="7">
        <f t="shared" ref="L125" si="86">100+0+(100-TRUNC(J125/K125*100))</f>
        <v>150</v>
      </c>
      <c r="M125" s="5">
        <v>4</v>
      </c>
      <c r="N125" s="6">
        <v>8</v>
      </c>
      <c r="O125" s="7">
        <f t="shared" ref="O125" si="87">100+0+(100-TRUNC(M125/N125*100))</f>
        <v>150</v>
      </c>
      <c r="P125" s="5">
        <v>3</v>
      </c>
      <c r="Q125" s="6">
        <v>15</v>
      </c>
      <c r="R125" s="7">
        <f t="shared" ref="R125" si="88">100+75+(100-TRUNC(P125/Q125*100))</f>
        <v>255</v>
      </c>
      <c r="S125" s="5"/>
      <c r="T125" s="6"/>
      <c r="U125" s="7"/>
      <c r="V125" s="5">
        <v>3</v>
      </c>
      <c r="W125" s="6">
        <v>10</v>
      </c>
      <c r="X125" s="7">
        <f t="shared" ref="X125:X130" si="89">100+0+(100-TRUNC(V125/W125*100))</f>
        <v>170</v>
      </c>
      <c r="Y125" s="5">
        <v>31</v>
      </c>
      <c r="Z125" s="6">
        <v>75</v>
      </c>
      <c r="AA125" s="7">
        <f t="shared" si="53"/>
        <v>209</v>
      </c>
      <c r="AB125" s="5"/>
      <c r="AC125" s="6"/>
      <c r="AD125" s="7"/>
      <c r="AE125" s="5"/>
      <c r="AF125" s="6"/>
      <c r="AG125" s="6"/>
      <c r="AH125" s="7"/>
      <c r="AI125" s="5"/>
      <c r="AJ125" s="6"/>
      <c r="AK125" s="6"/>
      <c r="AL125" s="7"/>
      <c r="AM125" s="5"/>
      <c r="AN125" s="6"/>
      <c r="AO125" s="6"/>
      <c r="AP125" s="7"/>
      <c r="AQ125" s="5"/>
      <c r="AR125" s="6"/>
      <c r="AS125" s="6"/>
      <c r="AT125" s="7"/>
      <c r="AU125" s="5"/>
      <c r="AV125" s="6"/>
      <c r="AW125" s="6"/>
      <c r="AX125" s="7"/>
      <c r="AY125" s="5"/>
      <c r="AZ125" s="6"/>
      <c r="BA125" s="6"/>
      <c r="BB125" s="7"/>
      <c r="BC125" s="5"/>
      <c r="BD125" s="6"/>
      <c r="BE125" s="6"/>
      <c r="BF125" s="7"/>
      <c r="BG125" s="5"/>
      <c r="BH125" s="6"/>
      <c r="BI125" s="6"/>
      <c r="BJ125" s="7"/>
    </row>
    <row r="126" spans="1:62" s="25" customFormat="1" x14ac:dyDescent="0.25">
      <c r="A126" s="25" t="s">
        <v>67</v>
      </c>
      <c r="B126" s="25" t="s">
        <v>17</v>
      </c>
      <c r="C126" s="25">
        <v>587</v>
      </c>
      <c r="D126" s="5">
        <v>2</v>
      </c>
      <c r="E126" s="6">
        <v>7</v>
      </c>
      <c r="F126" s="7">
        <f t="shared" si="84"/>
        <v>172</v>
      </c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>
        <v>5</v>
      </c>
      <c r="W126" s="6">
        <v>10</v>
      </c>
      <c r="X126" s="7">
        <f t="shared" si="89"/>
        <v>150</v>
      </c>
      <c r="Y126" s="5"/>
      <c r="Z126" s="6"/>
      <c r="AA126" s="7"/>
      <c r="AB126" s="5"/>
      <c r="AC126" s="6"/>
      <c r="AD126" s="7"/>
      <c r="AE126" s="5"/>
      <c r="AF126" s="6"/>
      <c r="AG126" s="6"/>
      <c r="AH126" s="7"/>
      <c r="AI126" s="5"/>
      <c r="AJ126" s="6"/>
      <c r="AK126" s="6"/>
      <c r="AL126" s="7"/>
      <c r="AM126" s="5"/>
      <c r="AN126" s="6"/>
      <c r="AO126" s="6"/>
      <c r="AP126" s="7"/>
      <c r="AQ126" s="5"/>
      <c r="AR126" s="6"/>
      <c r="AS126" s="6"/>
      <c r="AT126" s="7"/>
      <c r="AU126" s="5"/>
      <c r="AV126" s="6"/>
      <c r="AW126" s="6"/>
      <c r="AX126" s="7"/>
      <c r="AY126" s="5"/>
      <c r="AZ126" s="6"/>
      <c r="BA126" s="6"/>
      <c r="BB126" s="7"/>
      <c r="BC126" s="5"/>
      <c r="BD126" s="6"/>
      <c r="BE126" s="6"/>
      <c r="BF126" s="7"/>
      <c r="BG126" s="5"/>
      <c r="BH126" s="6"/>
      <c r="BI126" s="6"/>
      <c r="BJ126" s="7"/>
    </row>
    <row r="127" spans="1:62" s="25" customFormat="1" x14ac:dyDescent="0.25">
      <c r="A127" s="25" t="s">
        <v>68</v>
      </c>
      <c r="B127" s="25" t="s">
        <v>16</v>
      </c>
      <c r="C127" s="25">
        <v>709</v>
      </c>
      <c r="D127" s="5">
        <v>3</v>
      </c>
      <c r="E127" s="6">
        <v>7</v>
      </c>
      <c r="F127" s="7">
        <f t="shared" si="84"/>
        <v>158</v>
      </c>
      <c r="G127" s="5">
        <v>34</v>
      </c>
      <c r="H127" s="6">
        <v>44</v>
      </c>
      <c r="I127" s="7">
        <f t="shared" ref="I127:I128" si="90">100+0+(100-TRUNC(G127/H127*100))</f>
        <v>123</v>
      </c>
      <c r="J127" s="5">
        <v>7</v>
      </c>
      <c r="K127" s="6">
        <v>10</v>
      </c>
      <c r="L127" s="7">
        <f t="shared" ref="L127" si="91">100+0+(100-TRUNC(J127/K127*100))</f>
        <v>130</v>
      </c>
      <c r="M127" s="5">
        <v>3</v>
      </c>
      <c r="N127" s="6">
        <v>8</v>
      </c>
      <c r="O127" s="7">
        <f t="shared" ref="O127:O129" si="92">100+0+(100-TRUNC(M127/N127*100))</f>
        <v>163</v>
      </c>
      <c r="P127" s="5">
        <v>5</v>
      </c>
      <c r="Q127" s="6">
        <v>15</v>
      </c>
      <c r="R127" s="7">
        <f t="shared" ref="R127:R130" si="93">100+75+(100-TRUNC(P127/Q127*100))</f>
        <v>242</v>
      </c>
      <c r="S127" s="5"/>
      <c r="T127" s="6"/>
      <c r="U127" s="7"/>
      <c r="V127" s="5">
        <v>2</v>
      </c>
      <c r="W127" s="6">
        <v>10</v>
      </c>
      <c r="X127" s="7">
        <f t="shared" si="89"/>
        <v>180</v>
      </c>
      <c r="Y127" s="5">
        <v>43</v>
      </c>
      <c r="Z127" s="6">
        <v>75</v>
      </c>
      <c r="AA127" s="7">
        <f t="shared" si="53"/>
        <v>193</v>
      </c>
      <c r="AB127" s="5"/>
      <c r="AC127" s="6"/>
      <c r="AD127" s="7"/>
      <c r="AE127" s="5"/>
      <c r="AF127" s="6"/>
      <c r="AG127" s="6"/>
      <c r="AH127" s="7"/>
      <c r="AI127" s="5"/>
      <c r="AJ127" s="6"/>
      <c r="AK127" s="6"/>
      <c r="AL127" s="7"/>
      <c r="AM127" s="5"/>
      <c r="AN127" s="6"/>
      <c r="AO127" s="6"/>
      <c r="AP127" s="7"/>
      <c r="AQ127" s="5"/>
      <c r="AR127" s="6"/>
      <c r="AS127" s="6"/>
      <c r="AT127" s="7"/>
      <c r="AU127" s="5"/>
      <c r="AV127" s="6"/>
      <c r="AW127" s="6"/>
      <c r="AX127" s="7"/>
      <c r="AY127" s="5"/>
      <c r="AZ127" s="6"/>
      <c r="BA127" s="6"/>
      <c r="BB127" s="7"/>
      <c r="BC127" s="5"/>
      <c r="BD127" s="6"/>
      <c r="BE127" s="6"/>
      <c r="BF127" s="7"/>
      <c r="BG127" s="5"/>
      <c r="BH127" s="6"/>
      <c r="BI127" s="6"/>
      <c r="BJ127" s="7"/>
    </row>
    <row r="128" spans="1:62" s="25" customFormat="1" x14ac:dyDescent="0.25">
      <c r="A128" s="25" t="s">
        <v>69</v>
      </c>
      <c r="B128" s="25" t="s">
        <v>16</v>
      </c>
      <c r="C128" s="25">
        <v>467</v>
      </c>
      <c r="D128" s="5">
        <v>4</v>
      </c>
      <c r="E128" s="6">
        <v>7</v>
      </c>
      <c r="F128" s="7">
        <f t="shared" si="84"/>
        <v>143</v>
      </c>
      <c r="G128" s="5">
        <v>39</v>
      </c>
      <c r="H128" s="6">
        <v>44</v>
      </c>
      <c r="I128" s="7">
        <f t="shared" si="90"/>
        <v>112</v>
      </c>
      <c r="J128" s="5"/>
      <c r="K128" s="6"/>
      <c r="L128" s="7"/>
      <c r="M128" s="5">
        <v>6</v>
      </c>
      <c r="N128" s="6">
        <v>8</v>
      </c>
      <c r="O128" s="7">
        <f t="shared" si="92"/>
        <v>125</v>
      </c>
      <c r="P128" s="5">
        <v>9</v>
      </c>
      <c r="Q128" s="6">
        <v>15</v>
      </c>
      <c r="R128" s="7">
        <f t="shared" si="93"/>
        <v>215</v>
      </c>
      <c r="S128" s="5">
        <v>22</v>
      </c>
      <c r="T128" s="6">
        <v>25</v>
      </c>
      <c r="U128" s="7">
        <f>100+25+(100-TRUNC(S128/T128*100))</f>
        <v>137</v>
      </c>
      <c r="V128" s="5">
        <v>7</v>
      </c>
      <c r="W128" s="6">
        <v>10</v>
      </c>
      <c r="X128" s="7">
        <f t="shared" si="89"/>
        <v>130</v>
      </c>
      <c r="Y128" s="5">
        <v>62</v>
      </c>
      <c r="Z128" s="6">
        <v>75</v>
      </c>
      <c r="AA128" s="7">
        <f t="shared" si="53"/>
        <v>168</v>
      </c>
      <c r="AB128" s="5"/>
      <c r="AC128" s="6"/>
      <c r="AD128" s="7"/>
      <c r="AE128" s="5"/>
      <c r="AF128" s="6"/>
      <c r="AG128" s="6"/>
      <c r="AH128" s="7"/>
      <c r="AI128" s="5"/>
      <c r="AJ128" s="6"/>
      <c r="AK128" s="6"/>
      <c r="AL128" s="7"/>
      <c r="AM128" s="5"/>
      <c r="AN128" s="6"/>
      <c r="AO128" s="6"/>
      <c r="AP128" s="7"/>
      <c r="AQ128" s="5"/>
      <c r="AR128" s="6"/>
      <c r="AS128" s="6"/>
      <c r="AT128" s="7"/>
      <c r="AU128" s="5"/>
      <c r="AV128" s="6"/>
      <c r="AW128" s="6"/>
      <c r="AX128" s="7"/>
      <c r="AY128" s="5"/>
      <c r="AZ128" s="6"/>
      <c r="BA128" s="6"/>
      <c r="BB128" s="7"/>
      <c r="BC128" s="5"/>
      <c r="BD128" s="6"/>
      <c r="BE128" s="6"/>
      <c r="BF128" s="7"/>
      <c r="BG128" s="5"/>
      <c r="BH128" s="6"/>
      <c r="BI128" s="6"/>
      <c r="BJ128" s="7"/>
    </row>
    <row r="129" spans="1:62" s="25" customFormat="1" x14ac:dyDescent="0.25">
      <c r="A129" s="25" t="s">
        <v>70</v>
      </c>
      <c r="B129" s="25" t="s">
        <v>17</v>
      </c>
      <c r="C129" s="25">
        <v>592</v>
      </c>
      <c r="D129" s="5">
        <v>5</v>
      </c>
      <c r="E129" s="6">
        <v>7</v>
      </c>
      <c r="F129" s="7">
        <f t="shared" si="84"/>
        <v>129</v>
      </c>
      <c r="G129" s="5"/>
      <c r="H129" s="6"/>
      <c r="I129" s="7"/>
      <c r="J129" s="5">
        <v>8</v>
      </c>
      <c r="K129" s="6">
        <v>10</v>
      </c>
      <c r="L129" s="7">
        <f t="shared" ref="L129" si="94">100+0+(100-TRUNC(J129/K129*100))</f>
        <v>120</v>
      </c>
      <c r="M129" s="5">
        <v>5</v>
      </c>
      <c r="N129" s="6">
        <v>8</v>
      </c>
      <c r="O129" s="7">
        <f t="shared" si="92"/>
        <v>138</v>
      </c>
      <c r="P129" s="5">
        <v>8</v>
      </c>
      <c r="Q129" s="6">
        <v>15</v>
      </c>
      <c r="R129" s="7">
        <f t="shared" si="93"/>
        <v>222</v>
      </c>
      <c r="S129" s="5"/>
      <c r="T129" s="6"/>
      <c r="U129" s="7"/>
      <c r="V129" s="5">
        <v>6</v>
      </c>
      <c r="W129" s="6">
        <v>10</v>
      </c>
      <c r="X129" s="7">
        <f t="shared" si="89"/>
        <v>140</v>
      </c>
      <c r="Y129" s="5">
        <v>69</v>
      </c>
      <c r="Z129" s="6">
        <v>75</v>
      </c>
      <c r="AA129" s="7">
        <f t="shared" si="53"/>
        <v>158</v>
      </c>
      <c r="AB129" s="5"/>
      <c r="AC129" s="6"/>
      <c r="AD129" s="7"/>
      <c r="AE129" s="5"/>
      <c r="AF129" s="6"/>
      <c r="AG129" s="6"/>
      <c r="AH129" s="7"/>
      <c r="AI129" s="5"/>
      <c r="AJ129" s="6"/>
      <c r="AK129" s="6"/>
      <c r="AL129" s="7"/>
      <c r="AM129" s="5"/>
      <c r="AN129" s="6"/>
      <c r="AO129" s="6"/>
      <c r="AP129" s="7"/>
      <c r="AQ129" s="5"/>
      <c r="AR129" s="6"/>
      <c r="AS129" s="6"/>
      <c r="AT129" s="7"/>
      <c r="AU129" s="5"/>
      <c r="AV129" s="6"/>
      <c r="AW129" s="6"/>
      <c r="AX129" s="7"/>
      <c r="AY129" s="5"/>
      <c r="AZ129" s="6"/>
      <c r="BA129" s="6"/>
      <c r="BB129" s="7"/>
      <c r="BC129" s="5"/>
      <c r="BD129" s="6"/>
      <c r="BE129" s="6"/>
      <c r="BF129" s="7"/>
      <c r="BG129" s="5"/>
      <c r="BH129" s="6"/>
      <c r="BI129" s="6"/>
      <c r="BJ129" s="7"/>
    </row>
    <row r="130" spans="1:62" s="25" customFormat="1" x14ac:dyDescent="0.25">
      <c r="A130" s="25" t="s">
        <v>71</v>
      </c>
      <c r="B130" s="25" t="s">
        <v>16</v>
      </c>
      <c r="C130" s="25">
        <v>658</v>
      </c>
      <c r="D130" s="5">
        <v>6</v>
      </c>
      <c r="E130" s="6">
        <v>7</v>
      </c>
      <c r="F130" s="7">
        <f t="shared" si="84"/>
        <v>115</v>
      </c>
      <c r="G130" s="5">
        <v>43</v>
      </c>
      <c r="H130" s="6">
        <v>44</v>
      </c>
      <c r="I130" s="7">
        <v>103</v>
      </c>
      <c r="J130" s="5"/>
      <c r="K130" s="6"/>
      <c r="L130" s="7"/>
      <c r="M130" s="5"/>
      <c r="N130" s="6"/>
      <c r="O130" s="7"/>
      <c r="P130" s="5">
        <v>14</v>
      </c>
      <c r="Q130" s="6">
        <v>15</v>
      </c>
      <c r="R130" s="7">
        <f t="shared" si="93"/>
        <v>182</v>
      </c>
      <c r="S130" s="5">
        <v>25</v>
      </c>
      <c r="T130" s="6">
        <v>25</v>
      </c>
      <c r="U130" s="7">
        <f>100+25+(100-TRUNC(S130/T130*100))</f>
        <v>125</v>
      </c>
      <c r="V130" s="5">
        <v>10</v>
      </c>
      <c r="W130" s="6">
        <v>10</v>
      </c>
      <c r="X130" s="7">
        <f t="shared" si="89"/>
        <v>100</v>
      </c>
      <c r="Y130" s="5">
        <v>72</v>
      </c>
      <c r="Z130" s="6">
        <v>75</v>
      </c>
      <c r="AA130" s="7">
        <f t="shared" si="53"/>
        <v>154</v>
      </c>
      <c r="AB130" s="5"/>
      <c r="AC130" s="6"/>
      <c r="AD130" s="7"/>
      <c r="AE130" s="5"/>
      <c r="AF130" s="6"/>
      <c r="AG130" s="6"/>
      <c r="AH130" s="7"/>
      <c r="AI130" s="5"/>
      <c r="AJ130" s="6"/>
      <c r="AK130" s="6"/>
      <c r="AL130" s="7"/>
      <c r="AM130" s="5"/>
      <c r="AN130" s="6"/>
      <c r="AO130" s="6"/>
      <c r="AP130" s="7"/>
      <c r="AQ130" s="5"/>
      <c r="AR130" s="6"/>
      <c r="AS130" s="6"/>
      <c r="AT130" s="7"/>
      <c r="AU130" s="5"/>
      <c r="AV130" s="6"/>
      <c r="AW130" s="6"/>
      <c r="AX130" s="7"/>
      <c r="AY130" s="5"/>
      <c r="AZ130" s="6"/>
      <c r="BA130" s="6"/>
      <c r="BB130" s="7"/>
      <c r="BC130" s="5"/>
      <c r="BD130" s="6"/>
      <c r="BE130" s="6"/>
      <c r="BF130" s="7"/>
      <c r="BG130" s="5"/>
      <c r="BH130" s="6"/>
      <c r="BI130" s="6"/>
      <c r="BJ130" s="7"/>
    </row>
    <row r="131" spans="1:62" s="25" customFormat="1" x14ac:dyDescent="0.25">
      <c r="A131" s="25" t="s">
        <v>72</v>
      </c>
      <c r="B131" s="25" t="s">
        <v>19</v>
      </c>
      <c r="C131" s="25">
        <v>645</v>
      </c>
      <c r="D131" s="5">
        <v>7</v>
      </c>
      <c r="E131" s="6">
        <v>7</v>
      </c>
      <c r="F131" s="7">
        <f t="shared" si="84"/>
        <v>100</v>
      </c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6"/>
      <c r="AH131" s="7"/>
      <c r="AI131" s="5"/>
      <c r="AJ131" s="6"/>
      <c r="AK131" s="6"/>
      <c r="AL131" s="7"/>
      <c r="AM131" s="5"/>
      <c r="AN131" s="6"/>
      <c r="AO131" s="6"/>
      <c r="AP131" s="7"/>
      <c r="AQ131" s="5"/>
      <c r="AR131" s="6"/>
      <c r="AS131" s="6"/>
      <c r="AT131" s="7"/>
      <c r="AU131" s="5"/>
      <c r="AV131" s="6"/>
      <c r="AW131" s="6"/>
      <c r="AX131" s="7"/>
      <c r="AY131" s="5"/>
      <c r="AZ131" s="6"/>
      <c r="BA131" s="6"/>
      <c r="BB131" s="7"/>
      <c r="BC131" s="5"/>
      <c r="BD131" s="6"/>
      <c r="BE131" s="6"/>
      <c r="BF131" s="7"/>
      <c r="BG131" s="5"/>
      <c r="BH131" s="6"/>
      <c r="BI131" s="6"/>
      <c r="BJ131" s="7"/>
    </row>
    <row r="132" spans="1:62" x14ac:dyDescent="0.25">
      <c r="A132" s="25" t="s">
        <v>172</v>
      </c>
      <c r="B132" s="25" t="s">
        <v>122</v>
      </c>
      <c r="C132" s="25">
        <v>581</v>
      </c>
      <c r="D132" s="5"/>
      <c r="E132" s="6"/>
      <c r="F132" s="7"/>
      <c r="G132" s="5">
        <v>26</v>
      </c>
      <c r="H132" s="6">
        <v>44</v>
      </c>
      <c r="I132" s="7">
        <f t="shared" ref="I132:I133" si="95">100+0+(100-TRUNC(G132/H132*100))</f>
        <v>141</v>
      </c>
      <c r="J132" s="5">
        <v>2</v>
      </c>
      <c r="K132" s="6">
        <v>10</v>
      </c>
      <c r="L132" s="7">
        <f t="shared" ref="L132" si="96">100+0+(100-TRUNC(J132/K132*100))</f>
        <v>180</v>
      </c>
      <c r="M132" s="5"/>
      <c r="N132" s="6"/>
      <c r="O132" s="7"/>
      <c r="P132" s="5">
        <v>4</v>
      </c>
      <c r="Q132" s="6">
        <v>15</v>
      </c>
      <c r="R132" s="7">
        <f t="shared" ref="R132:R136" si="97">100+75+(100-TRUNC(P132/Q132*100))</f>
        <v>249</v>
      </c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6"/>
      <c r="AH132" s="7"/>
      <c r="AI132" s="5"/>
      <c r="AJ132" s="6"/>
      <c r="AK132" s="6"/>
      <c r="AL132" s="7"/>
      <c r="AM132" s="5"/>
      <c r="AN132" s="6"/>
      <c r="AO132" s="6"/>
      <c r="AP132" s="7"/>
      <c r="AQ132" s="5"/>
      <c r="AR132" s="6"/>
      <c r="AS132" s="6"/>
      <c r="AT132" s="7"/>
      <c r="AU132" s="5"/>
      <c r="AV132" s="6"/>
      <c r="AW132" s="6"/>
      <c r="AX132" s="7"/>
      <c r="AY132" s="5"/>
      <c r="AZ132" s="6"/>
      <c r="BA132" s="6"/>
      <c r="BB132" s="7"/>
      <c r="BC132" s="5"/>
      <c r="BD132" s="6"/>
      <c r="BE132" s="6"/>
      <c r="BF132" s="7"/>
      <c r="BG132" s="5"/>
      <c r="BH132" s="6"/>
      <c r="BI132" s="6"/>
      <c r="BJ132" s="7"/>
    </row>
    <row r="133" spans="1:62" x14ac:dyDescent="0.25">
      <c r="A133" t="s">
        <v>174</v>
      </c>
      <c r="B133" t="s">
        <v>20</v>
      </c>
      <c r="C133">
        <v>682</v>
      </c>
      <c r="D133" s="5"/>
      <c r="E133" s="6"/>
      <c r="F133" s="7"/>
      <c r="G133" s="5">
        <v>41</v>
      </c>
      <c r="H133" s="6">
        <v>44</v>
      </c>
      <c r="I133" s="7">
        <f t="shared" si="95"/>
        <v>107</v>
      </c>
      <c r="J133" s="5"/>
      <c r="K133" s="6"/>
      <c r="L133" s="7"/>
      <c r="M133" s="5"/>
      <c r="N133" s="6"/>
      <c r="O133" s="7"/>
      <c r="P133" s="5">
        <v>6</v>
      </c>
      <c r="Q133" s="6">
        <v>15</v>
      </c>
      <c r="R133" s="7">
        <f t="shared" si="97"/>
        <v>235</v>
      </c>
      <c r="S133" s="5">
        <v>19</v>
      </c>
      <c r="T133" s="6">
        <v>25</v>
      </c>
      <c r="U133" s="7">
        <f>100+25+(100-TRUNC(S133/T133*100))</f>
        <v>149</v>
      </c>
      <c r="V133" s="5">
        <v>4</v>
      </c>
      <c r="W133" s="6">
        <v>10</v>
      </c>
      <c r="X133" s="7">
        <f t="shared" ref="X133:X134" si="98">100+0+(100-TRUNC(V133/W133*100))</f>
        <v>160</v>
      </c>
      <c r="Y133" s="5">
        <v>47</v>
      </c>
      <c r="Z133" s="6">
        <v>75</v>
      </c>
      <c r="AA133" s="7">
        <f t="shared" si="53"/>
        <v>188</v>
      </c>
      <c r="AB133" s="5"/>
      <c r="AC133" s="6"/>
      <c r="AD133" s="7"/>
      <c r="AE133" s="5"/>
      <c r="AF133" s="6"/>
      <c r="AG133" s="6"/>
      <c r="AH133" s="7"/>
      <c r="AI133" s="5"/>
      <c r="AJ133" s="6"/>
      <c r="AK133" s="6"/>
      <c r="AL133" s="7"/>
      <c r="AM133" s="5"/>
      <c r="AN133" s="6"/>
      <c r="AO133" s="6"/>
      <c r="AP133" s="7"/>
      <c r="AQ133" s="5"/>
      <c r="AR133" s="6"/>
      <c r="AS133" s="6"/>
      <c r="AT133" s="7"/>
      <c r="AU133" s="5"/>
      <c r="AV133" s="6"/>
      <c r="AW133" s="6"/>
      <c r="AX133" s="7"/>
      <c r="AY133" s="5"/>
      <c r="AZ133" s="6"/>
      <c r="BA133" s="6"/>
      <c r="BB133" s="7"/>
      <c r="BC133" s="5"/>
      <c r="BD133" s="6"/>
      <c r="BE133" s="6"/>
      <c r="BF133" s="7"/>
      <c r="BG133" s="5"/>
      <c r="BH133" s="6"/>
      <c r="BI133" s="6"/>
      <c r="BJ133" s="7"/>
    </row>
    <row r="134" spans="1:62" x14ac:dyDescent="0.25">
      <c r="A134" s="30" t="s">
        <v>227</v>
      </c>
      <c r="B134" s="30" t="s">
        <v>16</v>
      </c>
      <c r="C134" s="30">
        <v>834</v>
      </c>
      <c r="D134" s="5"/>
      <c r="E134" s="6"/>
      <c r="F134" s="7"/>
      <c r="G134" s="5"/>
      <c r="H134" s="6"/>
      <c r="I134" s="7"/>
      <c r="J134" s="5">
        <v>1</v>
      </c>
      <c r="K134" s="6">
        <v>10</v>
      </c>
      <c r="L134" s="7">
        <f t="shared" ref="L134:L138" si="99">100+0+(100-TRUNC(J134/K134*100))</f>
        <v>190</v>
      </c>
      <c r="M134" s="5">
        <v>1</v>
      </c>
      <c r="N134" s="6">
        <v>8</v>
      </c>
      <c r="O134" s="7">
        <f t="shared" ref="O134:O135" si="100">100+0+(100-TRUNC(M134/N134*100))</f>
        <v>188</v>
      </c>
      <c r="P134" s="5">
        <v>1</v>
      </c>
      <c r="Q134" s="6">
        <v>15</v>
      </c>
      <c r="R134" s="7">
        <f t="shared" si="97"/>
        <v>269</v>
      </c>
      <c r="S134" s="5"/>
      <c r="T134" s="6"/>
      <c r="U134" s="7"/>
      <c r="V134" s="5">
        <v>1</v>
      </c>
      <c r="W134" s="6">
        <v>10</v>
      </c>
      <c r="X134" s="7">
        <f t="shared" si="98"/>
        <v>190</v>
      </c>
      <c r="Y134" s="5">
        <v>10</v>
      </c>
      <c r="Z134" s="6">
        <v>75</v>
      </c>
      <c r="AA134" s="7">
        <f t="shared" si="53"/>
        <v>237</v>
      </c>
      <c r="AB134" s="5"/>
      <c r="AC134" s="6"/>
      <c r="AD134" s="7"/>
      <c r="AE134" s="5"/>
      <c r="AF134" s="6"/>
      <c r="AG134" s="6"/>
      <c r="AH134" s="7"/>
      <c r="AI134" s="5"/>
      <c r="AJ134" s="6"/>
      <c r="AK134" s="6"/>
      <c r="AL134" s="7"/>
      <c r="AM134" s="5"/>
      <c r="AN134" s="6"/>
      <c r="AO134" s="6"/>
      <c r="AP134" s="7"/>
      <c r="AQ134" s="5"/>
      <c r="AR134" s="6"/>
      <c r="AS134" s="6"/>
      <c r="AT134" s="7"/>
      <c r="AU134" s="5"/>
      <c r="AV134" s="6"/>
      <c r="AW134" s="6"/>
      <c r="AX134" s="7"/>
      <c r="AY134" s="5"/>
      <c r="AZ134" s="6"/>
      <c r="BA134" s="6"/>
      <c r="BB134" s="7"/>
      <c r="BC134" s="5"/>
      <c r="BD134" s="6"/>
      <c r="BE134" s="6"/>
      <c r="BF134" s="7"/>
      <c r="BG134" s="5"/>
      <c r="BH134" s="6"/>
      <c r="BI134" s="6"/>
      <c r="BJ134" s="7"/>
    </row>
    <row r="135" spans="1:62" x14ac:dyDescent="0.25">
      <c r="A135" s="30" t="s">
        <v>228</v>
      </c>
      <c r="B135" s="30" t="s">
        <v>17</v>
      </c>
      <c r="C135" s="30">
        <v>589</v>
      </c>
      <c r="D135" s="5"/>
      <c r="E135" s="6"/>
      <c r="F135" s="7"/>
      <c r="G135" s="5"/>
      <c r="H135" s="6"/>
      <c r="I135" s="7"/>
      <c r="J135" s="5">
        <v>3</v>
      </c>
      <c r="K135" s="6">
        <v>10</v>
      </c>
      <c r="L135" s="7">
        <f t="shared" si="99"/>
        <v>170</v>
      </c>
      <c r="M135" s="5">
        <v>2</v>
      </c>
      <c r="N135" s="6">
        <v>8</v>
      </c>
      <c r="O135" s="7">
        <f t="shared" si="100"/>
        <v>175</v>
      </c>
      <c r="P135" s="5">
        <v>2</v>
      </c>
      <c r="Q135" s="6">
        <v>15</v>
      </c>
      <c r="R135" s="7">
        <f t="shared" si="97"/>
        <v>262</v>
      </c>
      <c r="S135" s="5"/>
      <c r="T135" s="6"/>
      <c r="U135" s="7"/>
      <c r="V135" s="5"/>
      <c r="W135" s="6"/>
      <c r="X135" s="7"/>
      <c r="Y135" s="5">
        <v>27</v>
      </c>
      <c r="Z135" s="6">
        <v>75</v>
      </c>
      <c r="AA135" s="7">
        <f t="shared" si="53"/>
        <v>214</v>
      </c>
      <c r="AB135" s="5"/>
      <c r="AC135" s="6"/>
      <c r="AD135" s="7"/>
      <c r="AE135" s="5"/>
      <c r="AF135" s="6"/>
      <c r="AG135" s="6"/>
      <c r="AH135" s="7"/>
      <c r="AI135" s="5"/>
      <c r="AJ135" s="6"/>
      <c r="AK135" s="6"/>
      <c r="AL135" s="7"/>
      <c r="AM135" s="5"/>
      <c r="AN135" s="6"/>
      <c r="AO135" s="6"/>
      <c r="AP135" s="7"/>
      <c r="AQ135" s="5"/>
      <c r="AR135" s="6"/>
      <c r="AS135" s="6"/>
      <c r="AT135" s="7"/>
      <c r="AU135" s="5"/>
      <c r="AV135" s="6"/>
      <c r="AW135" s="6"/>
      <c r="AX135" s="7"/>
      <c r="AY135" s="5"/>
      <c r="AZ135" s="6"/>
      <c r="BA135" s="6"/>
      <c r="BB135" s="7"/>
      <c r="BC135" s="5"/>
      <c r="BD135" s="6"/>
      <c r="BE135" s="6"/>
      <c r="BF135" s="7"/>
      <c r="BG135" s="5"/>
      <c r="BH135" s="6"/>
      <c r="BI135" s="6"/>
      <c r="BJ135" s="7"/>
    </row>
    <row r="136" spans="1:62" x14ac:dyDescent="0.25">
      <c r="A136" s="30" t="s">
        <v>229</v>
      </c>
      <c r="B136" s="30" t="s">
        <v>20</v>
      </c>
      <c r="C136" s="30">
        <v>499</v>
      </c>
      <c r="D136" s="5"/>
      <c r="E136" s="6"/>
      <c r="F136" s="7"/>
      <c r="G136" s="5"/>
      <c r="H136" s="6"/>
      <c r="I136" s="7"/>
      <c r="J136" s="14">
        <v>6</v>
      </c>
      <c r="K136" s="15">
        <v>10</v>
      </c>
      <c r="L136" s="7">
        <f t="shared" si="99"/>
        <v>140</v>
      </c>
      <c r="M136" s="14"/>
      <c r="N136" s="15"/>
      <c r="O136" s="7"/>
      <c r="P136" s="5">
        <v>11</v>
      </c>
      <c r="Q136" s="6">
        <v>15</v>
      </c>
      <c r="R136" s="7">
        <f t="shared" si="97"/>
        <v>202</v>
      </c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6"/>
      <c r="AH136" s="7"/>
      <c r="AI136" s="5"/>
      <c r="AJ136" s="6"/>
      <c r="AK136" s="6"/>
      <c r="AL136" s="7"/>
      <c r="AM136" s="5"/>
      <c r="AN136" s="6"/>
      <c r="AO136" s="6"/>
      <c r="AP136" s="7"/>
      <c r="AQ136" s="5"/>
      <c r="AR136" s="6"/>
      <c r="AS136" s="6"/>
      <c r="AT136" s="7"/>
      <c r="AU136" s="5"/>
      <c r="AV136" s="6"/>
      <c r="AW136" s="6"/>
      <c r="AX136" s="7"/>
      <c r="AY136" s="5"/>
      <c r="AZ136" s="6"/>
      <c r="BA136" s="6"/>
      <c r="BB136" s="7"/>
      <c r="BC136" s="5"/>
      <c r="BD136" s="6"/>
      <c r="BE136" s="6"/>
      <c r="BF136" s="7"/>
      <c r="BG136" s="5"/>
      <c r="BH136" s="6"/>
      <c r="BI136" s="6"/>
      <c r="BJ136" s="7"/>
    </row>
    <row r="137" spans="1:62" x14ac:dyDescent="0.25">
      <c r="A137" s="30" t="s">
        <v>230</v>
      </c>
      <c r="B137" s="30" t="s">
        <v>124</v>
      </c>
      <c r="C137" s="30">
        <v>570</v>
      </c>
      <c r="D137" s="5"/>
      <c r="E137" s="6"/>
      <c r="F137" s="7"/>
      <c r="G137" s="5"/>
      <c r="H137" s="6"/>
      <c r="I137" s="7"/>
      <c r="J137" s="5">
        <v>9</v>
      </c>
      <c r="K137" s="6">
        <v>10</v>
      </c>
      <c r="L137" s="7">
        <f t="shared" si="99"/>
        <v>110</v>
      </c>
      <c r="M137" s="5">
        <v>7</v>
      </c>
      <c r="N137" s="6">
        <v>8</v>
      </c>
      <c r="O137" s="7">
        <f t="shared" ref="O137:O138" si="101">100+0+(100-TRUNC(M137/N137*100))</f>
        <v>113</v>
      </c>
      <c r="P137" s="5"/>
      <c r="Q137" s="6"/>
      <c r="R137" s="7"/>
      <c r="S137" s="5"/>
      <c r="T137" s="6"/>
      <c r="U137" s="7"/>
      <c r="V137" s="5">
        <v>9</v>
      </c>
      <c r="W137" s="6">
        <v>10</v>
      </c>
      <c r="X137" s="7">
        <f t="shared" ref="X137" si="102">100+0+(100-TRUNC(V137/W137*100))</f>
        <v>110</v>
      </c>
      <c r="Y137" s="5"/>
      <c r="Z137" s="6"/>
      <c r="AA137" s="7"/>
      <c r="AB137" s="5"/>
      <c r="AC137" s="6"/>
      <c r="AD137" s="7"/>
      <c r="AE137" s="5"/>
      <c r="AF137" s="6"/>
      <c r="AG137" s="6"/>
      <c r="AH137" s="7"/>
      <c r="AI137" s="5"/>
      <c r="AJ137" s="6"/>
      <c r="AK137" s="6"/>
      <c r="AL137" s="7"/>
      <c r="AM137" s="5"/>
      <c r="AN137" s="6"/>
      <c r="AO137" s="6"/>
      <c r="AP137" s="7"/>
      <c r="AQ137" s="5"/>
      <c r="AR137" s="6"/>
      <c r="AS137" s="6"/>
      <c r="AT137" s="7"/>
      <c r="AU137" s="5"/>
      <c r="AV137" s="6"/>
      <c r="AW137" s="6"/>
      <c r="AX137" s="7"/>
      <c r="AY137" s="5"/>
      <c r="AZ137" s="6"/>
      <c r="BA137" s="6"/>
      <c r="BB137" s="7"/>
      <c r="BC137" s="5"/>
      <c r="BD137" s="6"/>
      <c r="BE137" s="6"/>
      <c r="BF137" s="7"/>
      <c r="BG137" s="5"/>
      <c r="BH137" s="6"/>
      <c r="BI137" s="6"/>
      <c r="BJ137" s="7"/>
    </row>
    <row r="138" spans="1:62" x14ac:dyDescent="0.25">
      <c r="A138" s="30" t="s">
        <v>231</v>
      </c>
      <c r="B138" s="30" t="s">
        <v>124</v>
      </c>
      <c r="C138" s="30">
        <v>572</v>
      </c>
      <c r="D138" s="5"/>
      <c r="E138" s="6"/>
      <c r="F138" s="7"/>
      <c r="G138" s="5"/>
      <c r="H138" s="6"/>
      <c r="I138" s="7"/>
      <c r="J138" s="5">
        <v>10</v>
      </c>
      <c r="K138" s="6">
        <v>10</v>
      </c>
      <c r="L138" s="7">
        <f t="shared" si="99"/>
        <v>100</v>
      </c>
      <c r="M138" s="5">
        <v>8</v>
      </c>
      <c r="N138" s="6">
        <v>8</v>
      </c>
      <c r="O138" s="7">
        <f t="shared" si="101"/>
        <v>100</v>
      </c>
      <c r="P138" s="5">
        <v>15</v>
      </c>
      <c r="Q138" s="6">
        <v>15</v>
      </c>
      <c r="R138" s="7">
        <f t="shared" ref="R138:R142" si="103">100+75+(100-TRUNC(P138/Q138*100))</f>
        <v>175</v>
      </c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6"/>
      <c r="AH138" s="7"/>
      <c r="AI138" s="5"/>
      <c r="AJ138" s="6"/>
      <c r="AK138" s="6"/>
      <c r="AL138" s="7"/>
      <c r="AM138" s="5"/>
      <c r="AN138" s="6"/>
      <c r="AO138" s="6"/>
      <c r="AP138" s="7"/>
      <c r="AQ138" s="5"/>
      <c r="AR138" s="6"/>
      <c r="AS138" s="6"/>
      <c r="AT138" s="7"/>
      <c r="AU138" s="5"/>
      <c r="AV138" s="6"/>
      <c r="AW138" s="6"/>
      <c r="AX138" s="7"/>
      <c r="AY138" s="5"/>
      <c r="AZ138" s="6"/>
      <c r="BA138" s="6"/>
      <c r="BB138" s="7"/>
      <c r="BC138" s="5"/>
      <c r="BD138" s="6"/>
      <c r="BE138" s="6"/>
      <c r="BF138" s="7"/>
      <c r="BG138" s="5"/>
      <c r="BH138" s="6"/>
      <c r="BI138" s="6"/>
      <c r="BJ138" s="7"/>
    </row>
    <row r="139" spans="1:62" s="25" customFormat="1" x14ac:dyDescent="0.25">
      <c r="A139" s="30" t="s">
        <v>292</v>
      </c>
      <c r="B139" s="30" t="s">
        <v>26</v>
      </c>
      <c r="C139" s="30">
        <v>485</v>
      </c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>
        <v>7</v>
      </c>
      <c r="Q139" s="6">
        <v>15</v>
      </c>
      <c r="R139" s="7">
        <f t="shared" si="103"/>
        <v>229</v>
      </c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6"/>
      <c r="AH139" s="7"/>
      <c r="AI139" s="5"/>
      <c r="AJ139" s="6"/>
      <c r="AK139" s="6"/>
      <c r="AL139" s="7"/>
      <c r="AM139" s="5"/>
      <c r="AN139" s="6"/>
      <c r="AO139" s="6"/>
      <c r="AP139" s="7"/>
      <c r="AQ139" s="5"/>
      <c r="AR139" s="6"/>
      <c r="AS139" s="6"/>
      <c r="AT139" s="7"/>
      <c r="AU139" s="5"/>
      <c r="AV139" s="6"/>
      <c r="AW139" s="6"/>
      <c r="AX139" s="7"/>
      <c r="AY139" s="5"/>
      <c r="AZ139" s="6"/>
      <c r="BA139" s="6"/>
      <c r="BB139" s="7"/>
      <c r="BC139" s="5"/>
      <c r="BD139" s="6"/>
      <c r="BE139" s="6"/>
      <c r="BF139" s="7"/>
      <c r="BG139" s="5"/>
      <c r="BH139" s="6"/>
      <c r="BI139" s="6"/>
      <c r="BJ139" s="7"/>
    </row>
    <row r="140" spans="1:62" s="25" customFormat="1" x14ac:dyDescent="0.25">
      <c r="A140" s="30" t="s">
        <v>293</v>
      </c>
      <c r="B140" s="30" t="s">
        <v>124</v>
      </c>
      <c r="C140" s="30">
        <v>571</v>
      </c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>
        <v>10</v>
      </c>
      <c r="Q140" s="6">
        <v>15</v>
      </c>
      <c r="R140" s="7">
        <f t="shared" si="103"/>
        <v>209</v>
      </c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6"/>
      <c r="AH140" s="7"/>
      <c r="AI140" s="5"/>
      <c r="AJ140" s="6"/>
      <c r="AK140" s="6"/>
      <c r="AL140" s="7"/>
      <c r="AM140" s="5"/>
      <c r="AN140" s="6"/>
      <c r="AO140" s="6"/>
      <c r="AP140" s="7"/>
      <c r="AQ140" s="5"/>
      <c r="AR140" s="6"/>
      <c r="AS140" s="6"/>
      <c r="AT140" s="7"/>
      <c r="AU140" s="5"/>
      <c r="AV140" s="6"/>
      <c r="AW140" s="6"/>
      <c r="AX140" s="7"/>
      <c r="AY140" s="5"/>
      <c r="AZ140" s="6"/>
      <c r="BA140" s="6"/>
      <c r="BB140" s="7"/>
      <c r="BC140" s="5"/>
      <c r="BD140" s="6"/>
      <c r="BE140" s="6"/>
      <c r="BF140" s="7"/>
      <c r="BG140" s="5"/>
      <c r="BH140" s="6"/>
      <c r="BI140" s="6"/>
      <c r="BJ140" s="7"/>
    </row>
    <row r="141" spans="1:62" s="25" customFormat="1" x14ac:dyDescent="0.25">
      <c r="A141" s="30" t="s">
        <v>294</v>
      </c>
      <c r="B141" s="30" t="s">
        <v>17</v>
      </c>
      <c r="C141" s="30">
        <v>593</v>
      </c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>
        <v>12</v>
      </c>
      <c r="Q141" s="6">
        <v>15</v>
      </c>
      <c r="R141" s="7">
        <f t="shared" si="103"/>
        <v>195</v>
      </c>
      <c r="S141" s="5"/>
      <c r="T141" s="6"/>
      <c r="U141" s="7"/>
      <c r="V141" s="5">
        <v>8</v>
      </c>
      <c r="W141" s="6">
        <v>10</v>
      </c>
      <c r="X141" s="7">
        <f t="shared" ref="X141" si="104">100+0+(100-TRUNC(V141/W141*100))</f>
        <v>120</v>
      </c>
      <c r="Y141" s="5">
        <v>61</v>
      </c>
      <c r="Z141" s="6">
        <v>75</v>
      </c>
      <c r="AA141" s="7">
        <f t="shared" si="53"/>
        <v>169</v>
      </c>
      <c r="AB141" s="5"/>
      <c r="AC141" s="6"/>
      <c r="AD141" s="7"/>
      <c r="AE141" s="5"/>
      <c r="AF141" s="6"/>
      <c r="AG141" s="6"/>
      <c r="AH141" s="7"/>
      <c r="AI141" s="5"/>
      <c r="AJ141" s="6"/>
      <c r="AK141" s="6"/>
      <c r="AL141" s="7"/>
      <c r="AM141" s="5"/>
      <c r="AN141" s="6"/>
      <c r="AO141" s="6"/>
      <c r="AP141" s="7"/>
      <c r="AQ141" s="5"/>
      <c r="AR141" s="6"/>
      <c r="AS141" s="6"/>
      <c r="AT141" s="7"/>
      <c r="AU141" s="5"/>
      <c r="AV141" s="6"/>
      <c r="AW141" s="6"/>
      <c r="AX141" s="7"/>
      <c r="AY141" s="5"/>
      <c r="AZ141" s="6"/>
      <c r="BA141" s="6"/>
      <c r="BB141" s="7"/>
      <c r="BC141" s="5"/>
      <c r="BD141" s="6"/>
      <c r="BE141" s="6"/>
      <c r="BF141" s="7"/>
      <c r="BG141" s="5"/>
      <c r="BH141" s="6"/>
      <c r="BI141" s="6"/>
      <c r="BJ141" s="7"/>
    </row>
    <row r="142" spans="1:62" s="25" customFormat="1" x14ac:dyDescent="0.25">
      <c r="A142" s="30" t="s">
        <v>295</v>
      </c>
      <c r="B142" s="30" t="s">
        <v>26</v>
      </c>
      <c r="C142" s="30">
        <v>693</v>
      </c>
      <c r="D142" s="5"/>
      <c r="E142" s="6"/>
      <c r="F142" s="7"/>
      <c r="G142" s="5"/>
      <c r="H142" s="6"/>
      <c r="I142" s="7"/>
      <c r="J142" s="5"/>
      <c r="K142" s="6"/>
      <c r="L142" s="7"/>
      <c r="M142" s="5"/>
      <c r="N142" s="6"/>
      <c r="O142" s="7"/>
      <c r="P142" s="5">
        <v>13</v>
      </c>
      <c r="Q142" s="6">
        <v>15</v>
      </c>
      <c r="R142" s="7">
        <f t="shared" si="103"/>
        <v>189</v>
      </c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6"/>
      <c r="AH142" s="7"/>
      <c r="AI142" s="5"/>
      <c r="AJ142" s="6"/>
      <c r="AK142" s="6"/>
      <c r="AL142" s="7"/>
      <c r="AM142" s="5"/>
      <c r="AN142" s="6"/>
      <c r="AO142" s="6"/>
      <c r="AP142" s="7"/>
      <c r="AQ142" s="5"/>
      <c r="AR142" s="6"/>
      <c r="AS142" s="6"/>
      <c r="AT142" s="7"/>
      <c r="AU142" s="5"/>
      <c r="AV142" s="6"/>
      <c r="AW142" s="6"/>
      <c r="AX142" s="7"/>
      <c r="AY142" s="5"/>
      <c r="AZ142" s="6"/>
      <c r="BA142" s="6"/>
      <c r="BB142" s="7"/>
      <c r="BC142" s="5"/>
      <c r="BD142" s="6"/>
      <c r="BE142" s="6"/>
      <c r="BF142" s="7"/>
      <c r="BG142" s="5"/>
      <c r="BH142" s="6"/>
      <c r="BI142" s="6"/>
      <c r="BJ142" s="7"/>
    </row>
    <row r="143" spans="1:62" s="25" customFormat="1" x14ac:dyDescent="0.25">
      <c r="A143" s="30"/>
      <c r="B143" s="30"/>
      <c r="C143" s="30"/>
      <c r="D143" s="5"/>
      <c r="E143" s="6"/>
      <c r="F143" s="7"/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6"/>
      <c r="AH143" s="7"/>
      <c r="AI143" s="5"/>
      <c r="AJ143" s="6"/>
      <c r="AK143" s="6"/>
      <c r="AL143" s="7"/>
      <c r="AM143" s="5"/>
      <c r="AN143" s="6"/>
      <c r="AO143" s="6"/>
      <c r="AP143" s="7"/>
      <c r="AQ143" s="5"/>
      <c r="AR143" s="6"/>
      <c r="AS143" s="6"/>
      <c r="AT143" s="7"/>
      <c r="AU143" s="5"/>
      <c r="AV143" s="6"/>
      <c r="AW143" s="6"/>
      <c r="AX143" s="7"/>
      <c r="AY143" s="5"/>
      <c r="AZ143" s="6"/>
      <c r="BA143" s="6"/>
      <c r="BB143" s="7"/>
      <c r="BC143" s="5"/>
      <c r="BD143" s="6"/>
      <c r="BE143" s="6"/>
      <c r="BF143" s="7"/>
      <c r="BG143" s="5"/>
      <c r="BH143" s="6"/>
      <c r="BI143" s="6"/>
      <c r="BJ143" s="7"/>
    </row>
    <row r="144" spans="1:62" x14ac:dyDescent="0.25">
      <c r="D144" s="5"/>
      <c r="E144" s="6"/>
      <c r="F144" s="7"/>
      <c r="G144" s="5"/>
      <c r="H144" s="6"/>
      <c r="I144" s="7"/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6"/>
      <c r="AH144" s="7"/>
      <c r="AI144" s="5"/>
      <c r="AJ144" s="6"/>
      <c r="AK144" s="6"/>
      <c r="AL144" s="7"/>
      <c r="AM144" s="5"/>
      <c r="AN144" s="6"/>
      <c r="AO144" s="6"/>
      <c r="AP144" s="7"/>
      <c r="AQ144" s="5"/>
      <c r="AR144" s="6"/>
      <c r="AS144" s="6"/>
      <c r="AT144" s="7"/>
      <c r="AU144" s="5"/>
      <c r="AV144" s="6"/>
      <c r="AW144" s="6"/>
      <c r="AX144" s="7"/>
      <c r="AY144" s="5"/>
      <c r="AZ144" s="6"/>
      <c r="BA144" s="6"/>
      <c r="BB144" s="7"/>
      <c r="BC144" s="5"/>
      <c r="BD144" s="6"/>
      <c r="BE144" s="6"/>
      <c r="BF144" s="7"/>
      <c r="BG144" s="5"/>
      <c r="BH144" s="6"/>
      <c r="BI144" s="6"/>
      <c r="BJ144" s="7"/>
    </row>
    <row r="145" spans="1:62" x14ac:dyDescent="0.25">
      <c r="A145" s="1" t="s">
        <v>73</v>
      </c>
      <c r="B145" s="1"/>
      <c r="C145" s="1"/>
      <c r="D145" s="5"/>
      <c r="E145" s="6"/>
      <c r="F145" s="7"/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6"/>
      <c r="AH145" s="7"/>
      <c r="AI145" s="5"/>
      <c r="AJ145" s="6"/>
      <c r="AK145" s="6"/>
      <c r="AL145" s="7"/>
      <c r="AM145" s="5"/>
      <c r="AN145" s="6"/>
      <c r="AO145" s="6"/>
      <c r="AP145" s="7"/>
      <c r="AQ145" s="5"/>
      <c r="AR145" s="6"/>
      <c r="AS145" s="6"/>
      <c r="AT145" s="7"/>
      <c r="AU145" s="5"/>
      <c r="AV145" s="6"/>
      <c r="AW145" s="6"/>
      <c r="AX145" s="7"/>
      <c r="AY145" s="5"/>
      <c r="AZ145" s="6"/>
      <c r="BA145" s="6"/>
      <c r="BB145" s="7"/>
      <c r="BC145" s="5"/>
      <c r="BD145" s="6"/>
      <c r="BE145" s="6"/>
      <c r="BF145" s="7"/>
      <c r="BG145" s="5"/>
      <c r="BH145" s="6"/>
      <c r="BI145" s="6"/>
      <c r="BJ145" s="7"/>
    </row>
    <row r="146" spans="1:62" x14ac:dyDescent="0.25">
      <c r="D146" s="5"/>
      <c r="E146" s="6"/>
      <c r="F146" s="7"/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6"/>
      <c r="AH146" s="7"/>
      <c r="AI146" s="5"/>
      <c r="AJ146" s="6"/>
      <c r="AK146" s="6"/>
      <c r="AL146" s="7"/>
      <c r="AM146" s="5"/>
      <c r="AN146" s="6"/>
      <c r="AO146" s="6"/>
      <c r="AP146" s="7"/>
      <c r="AQ146" s="5"/>
      <c r="AR146" s="6"/>
      <c r="AS146" s="6"/>
      <c r="AT146" s="7"/>
      <c r="AU146" s="5"/>
      <c r="AV146" s="6"/>
      <c r="AW146" s="6"/>
      <c r="AX146" s="7"/>
      <c r="AY146" s="5"/>
      <c r="AZ146" s="6"/>
      <c r="BA146" s="6"/>
      <c r="BB146" s="7"/>
      <c r="BC146" s="5"/>
      <c r="BD146" s="6"/>
      <c r="BE146" s="6"/>
      <c r="BF146" s="7"/>
      <c r="BG146" s="5"/>
      <c r="BH146" s="6"/>
      <c r="BI146" s="6"/>
      <c r="BJ146" s="7"/>
    </row>
    <row r="147" spans="1:62" x14ac:dyDescent="0.25">
      <c r="A147" t="s">
        <v>74</v>
      </c>
      <c r="B147" t="s">
        <v>21</v>
      </c>
      <c r="C147">
        <v>5032</v>
      </c>
      <c r="D147" s="5">
        <v>1</v>
      </c>
      <c r="E147" s="6">
        <v>16</v>
      </c>
      <c r="F147" s="7">
        <f t="shared" ref="F147:F160" si="105">100+0+(100-TRUNC(D147/E147*100))</f>
        <v>194</v>
      </c>
      <c r="G147" s="5"/>
      <c r="H147" s="6"/>
      <c r="I147" s="7"/>
      <c r="J147" s="5">
        <v>2</v>
      </c>
      <c r="K147" s="6">
        <v>23</v>
      </c>
      <c r="L147" s="7">
        <f t="shared" ref="L147" si="106">100+0+(100-TRUNC(J147/K147*100))</f>
        <v>192</v>
      </c>
      <c r="M147" s="5"/>
      <c r="N147" s="6"/>
      <c r="O147" s="7"/>
      <c r="P147" s="5">
        <v>1</v>
      </c>
      <c r="Q147" s="6">
        <v>24</v>
      </c>
      <c r="R147" s="7">
        <f t="shared" ref="R147" si="107">100+75+(100-TRUNC(P147/Q147*100))</f>
        <v>271</v>
      </c>
      <c r="S147" s="5">
        <v>10</v>
      </c>
      <c r="T147" s="6">
        <v>44</v>
      </c>
      <c r="U147" s="7">
        <f>100+25+(100-TRUNC(S147/T147*100))</f>
        <v>203</v>
      </c>
      <c r="V147" s="5"/>
      <c r="W147" s="6"/>
      <c r="X147" s="7"/>
      <c r="Y147" s="5"/>
      <c r="Z147" s="6"/>
      <c r="AA147" s="7"/>
      <c r="AB147" s="5"/>
      <c r="AC147" s="6"/>
      <c r="AD147" s="7"/>
      <c r="AE147" s="5"/>
      <c r="AF147" s="6"/>
      <c r="AG147" s="6"/>
      <c r="AH147" s="7"/>
      <c r="AI147" s="5"/>
      <c r="AJ147" s="6"/>
      <c r="AK147" s="6"/>
      <c r="AL147" s="7"/>
      <c r="AM147" s="5"/>
      <c r="AN147" s="6"/>
      <c r="AO147" s="6"/>
      <c r="AP147" s="7"/>
      <c r="AQ147" s="5"/>
      <c r="AR147" s="6"/>
      <c r="AS147" s="6"/>
      <c r="AT147" s="7"/>
      <c r="AU147" s="5"/>
      <c r="AV147" s="6"/>
      <c r="AW147" s="6"/>
      <c r="AX147" s="7"/>
      <c r="AY147" s="5"/>
      <c r="AZ147" s="6"/>
      <c r="BA147" s="6"/>
      <c r="BB147" s="7"/>
      <c r="BC147" s="5"/>
      <c r="BD147" s="6"/>
      <c r="BE147" s="6"/>
      <c r="BF147" s="7"/>
      <c r="BG147" s="5"/>
      <c r="BH147" s="6"/>
      <c r="BI147" s="6"/>
      <c r="BJ147" s="7"/>
    </row>
    <row r="148" spans="1:62" s="25" customFormat="1" x14ac:dyDescent="0.25">
      <c r="A148" s="25" t="s">
        <v>75</v>
      </c>
      <c r="B148" s="25" t="s">
        <v>25</v>
      </c>
      <c r="C148" s="25">
        <v>2165</v>
      </c>
      <c r="D148" s="5">
        <v>2</v>
      </c>
      <c r="E148" s="6">
        <v>16</v>
      </c>
      <c r="F148" s="7">
        <f t="shared" si="105"/>
        <v>188</v>
      </c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6"/>
      <c r="AH148" s="7"/>
      <c r="AI148" s="5"/>
      <c r="AJ148" s="6"/>
      <c r="AK148" s="6"/>
      <c r="AL148" s="7"/>
      <c r="AM148" s="5"/>
      <c r="AN148" s="6"/>
      <c r="AO148" s="6"/>
      <c r="AP148" s="7"/>
      <c r="AQ148" s="5"/>
      <c r="AR148" s="6"/>
      <c r="AS148" s="6"/>
      <c r="AT148" s="7"/>
      <c r="AU148" s="5"/>
      <c r="AV148" s="6"/>
      <c r="AW148" s="6"/>
      <c r="AX148" s="7"/>
      <c r="AY148" s="5"/>
      <c r="AZ148" s="6"/>
      <c r="BA148" s="6"/>
      <c r="BB148" s="7"/>
      <c r="BC148" s="5"/>
      <c r="BD148" s="6"/>
      <c r="BE148" s="6"/>
      <c r="BF148" s="7"/>
      <c r="BG148" s="5"/>
      <c r="BH148" s="6"/>
      <c r="BI148" s="6"/>
      <c r="BJ148" s="7"/>
    </row>
    <row r="149" spans="1:62" s="25" customFormat="1" x14ac:dyDescent="0.25">
      <c r="A149" s="25" t="s">
        <v>76</v>
      </c>
      <c r="B149" s="25" t="s">
        <v>26</v>
      </c>
      <c r="C149" s="25">
        <v>2195</v>
      </c>
      <c r="D149" s="5">
        <v>3</v>
      </c>
      <c r="E149" s="6">
        <v>16</v>
      </c>
      <c r="F149" s="7">
        <f t="shared" si="105"/>
        <v>182</v>
      </c>
      <c r="G149" s="5"/>
      <c r="H149" s="6"/>
      <c r="I149" s="7"/>
      <c r="J149" s="5"/>
      <c r="K149" s="6"/>
      <c r="L149" s="7"/>
      <c r="M149" s="5"/>
      <c r="N149" s="6"/>
      <c r="O149" s="7"/>
      <c r="P149" s="5">
        <v>5</v>
      </c>
      <c r="Q149" s="6">
        <v>24</v>
      </c>
      <c r="R149" s="7">
        <f t="shared" ref="R149" si="108">100+75+(100-TRUNC(P149/Q149*100))</f>
        <v>255</v>
      </c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6"/>
      <c r="AH149" s="7"/>
      <c r="AI149" s="5"/>
      <c r="AJ149" s="6"/>
      <c r="AK149" s="6"/>
      <c r="AL149" s="7"/>
      <c r="AM149" s="5"/>
      <c r="AN149" s="6"/>
      <c r="AO149" s="6"/>
      <c r="AP149" s="7"/>
      <c r="AQ149" s="5"/>
      <c r="AR149" s="6"/>
      <c r="AS149" s="6"/>
      <c r="AT149" s="7"/>
      <c r="AU149" s="5"/>
      <c r="AV149" s="6"/>
      <c r="AW149" s="6"/>
      <c r="AX149" s="7"/>
      <c r="AY149" s="5"/>
      <c r="AZ149" s="6"/>
      <c r="BA149" s="6"/>
      <c r="BB149" s="7"/>
      <c r="BC149" s="5"/>
      <c r="BD149" s="6"/>
      <c r="BE149" s="6"/>
      <c r="BF149" s="7"/>
      <c r="BG149" s="5"/>
      <c r="BH149" s="6"/>
      <c r="BI149" s="6"/>
      <c r="BJ149" s="7"/>
    </row>
    <row r="150" spans="1:62" s="25" customFormat="1" x14ac:dyDescent="0.25">
      <c r="A150" s="25" t="s">
        <v>77</v>
      </c>
      <c r="B150" s="25" t="s">
        <v>19</v>
      </c>
      <c r="C150" s="25">
        <v>3011</v>
      </c>
      <c r="D150" s="5">
        <v>4</v>
      </c>
      <c r="E150" s="6">
        <v>16</v>
      </c>
      <c r="F150" s="7">
        <f t="shared" si="105"/>
        <v>175</v>
      </c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6"/>
      <c r="AH150" s="7"/>
      <c r="AI150" s="5"/>
      <c r="AJ150" s="6"/>
      <c r="AK150" s="6"/>
      <c r="AL150" s="7"/>
      <c r="AM150" s="5"/>
      <c r="AN150" s="6"/>
      <c r="AO150" s="6"/>
      <c r="AP150" s="7"/>
      <c r="AQ150" s="5"/>
      <c r="AR150" s="6"/>
      <c r="AS150" s="6"/>
      <c r="AT150" s="7"/>
      <c r="AU150" s="5"/>
      <c r="AV150" s="6"/>
      <c r="AW150" s="6"/>
      <c r="AX150" s="7"/>
      <c r="AY150" s="5"/>
      <c r="AZ150" s="6"/>
      <c r="BA150" s="6"/>
      <c r="BB150" s="7"/>
      <c r="BC150" s="5"/>
      <c r="BD150" s="6"/>
      <c r="BE150" s="6"/>
      <c r="BF150" s="7"/>
      <c r="BG150" s="5"/>
      <c r="BH150" s="6"/>
      <c r="BI150" s="6"/>
      <c r="BJ150" s="7"/>
    </row>
    <row r="151" spans="1:62" s="25" customFormat="1" x14ac:dyDescent="0.25">
      <c r="A151" s="25" t="s">
        <v>78</v>
      </c>
      <c r="B151" s="25" t="s">
        <v>26</v>
      </c>
      <c r="C151" s="25">
        <v>2240</v>
      </c>
      <c r="D151" s="5">
        <v>5</v>
      </c>
      <c r="E151" s="6">
        <v>16</v>
      </c>
      <c r="F151" s="7">
        <f t="shared" si="105"/>
        <v>169</v>
      </c>
      <c r="G151" s="5"/>
      <c r="H151" s="6"/>
      <c r="I151" s="7"/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6"/>
      <c r="AH151" s="7"/>
      <c r="AI151" s="5"/>
      <c r="AJ151" s="6"/>
      <c r="AK151" s="6"/>
      <c r="AL151" s="7"/>
      <c r="AM151" s="5"/>
      <c r="AN151" s="6"/>
      <c r="AO151" s="6"/>
      <c r="AP151" s="7"/>
      <c r="AQ151" s="5"/>
      <c r="AR151" s="6"/>
      <c r="AS151" s="6"/>
      <c r="AT151" s="7"/>
      <c r="AU151" s="5"/>
      <c r="AV151" s="6"/>
      <c r="AW151" s="6"/>
      <c r="AX151" s="7"/>
      <c r="AY151" s="5"/>
      <c r="AZ151" s="6"/>
      <c r="BA151" s="6"/>
      <c r="BB151" s="7"/>
      <c r="BC151" s="5"/>
      <c r="BD151" s="6"/>
      <c r="BE151" s="6"/>
      <c r="BF151" s="7"/>
      <c r="BG151" s="5"/>
      <c r="BH151" s="6"/>
      <c r="BI151" s="6"/>
      <c r="BJ151" s="7"/>
    </row>
    <row r="152" spans="1:62" s="25" customFormat="1" x14ac:dyDescent="0.25">
      <c r="A152" s="25" t="s">
        <v>79</v>
      </c>
      <c r="B152" s="25" t="s">
        <v>18</v>
      </c>
      <c r="C152" s="25">
        <v>2188</v>
      </c>
      <c r="D152" s="5">
        <v>6</v>
      </c>
      <c r="E152" s="6">
        <v>16</v>
      </c>
      <c r="F152" s="7">
        <f t="shared" si="105"/>
        <v>163</v>
      </c>
      <c r="G152" s="5">
        <v>22</v>
      </c>
      <c r="H152" s="6">
        <v>44</v>
      </c>
      <c r="I152" s="7">
        <f t="shared" ref="I152:I155" si="109">100+0+(100-TRUNC(G152/H152*100))</f>
        <v>150</v>
      </c>
      <c r="J152" s="5"/>
      <c r="K152" s="6"/>
      <c r="L152" s="7"/>
      <c r="M152" s="5">
        <v>2</v>
      </c>
      <c r="N152" s="6">
        <v>16</v>
      </c>
      <c r="O152" s="7">
        <f t="shared" ref="O152:O153" si="110">100+0+(100-TRUNC(M152/N152*100))</f>
        <v>188</v>
      </c>
      <c r="P152" s="5"/>
      <c r="Q152" s="6"/>
      <c r="R152" s="7"/>
      <c r="S152" s="5"/>
      <c r="T152" s="6"/>
      <c r="U152" s="7"/>
      <c r="V152" s="5">
        <v>6</v>
      </c>
      <c r="W152" s="6">
        <v>14</v>
      </c>
      <c r="X152" s="7">
        <f t="shared" ref="X152:X155" si="111">100+0+(100-TRUNC(V152/W152*100))</f>
        <v>158</v>
      </c>
      <c r="Y152" s="5">
        <v>58</v>
      </c>
      <c r="Z152" s="6">
        <v>89</v>
      </c>
      <c r="AA152" s="7">
        <f t="shared" ref="AA152:AA153" si="112">100+50+(100-TRUNC(Y152/Z152*100))</f>
        <v>185</v>
      </c>
      <c r="AB152" s="5"/>
      <c r="AC152" s="6"/>
      <c r="AD152" s="7"/>
      <c r="AE152" s="5"/>
      <c r="AF152" s="6"/>
      <c r="AG152" s="6"/>
      <c r="AH152" s="7"/>
      <c r="AI152" s="5"/>
      <c r="AJ152" s="6"/>
      <c r="AK152" s="6"/>
      <c r="AL152" s="7"/>
      <c r="AM152" s="5"/>
      <c r="AN152" s="6"/>
      <c r="AO152" s="6"/>
      <c r="AP152" s="7"/>
      <c r="AQ152" s="5"/>
      <c r="AR152" s="6"/>
      <c r="AS152" s="6"/>
      <c r="AT152" s="7"/>
      <c r="AU152" s="5"/>
      <c r="AV152" s="6"/>
      <c r="AW152" s="6"/>
      <c r="AX152" s="7"/>
      <c r="AY152" s="5"/>
      <c r="AZ152" s="6"/>
      <c r="BA152" s="6"/>
      <c r="BB152" s="7"/>
      <c r="BC152" s="5"/>
      <c r="BD152" s="6"/>
      <c r="BE152" s="6"/>
      <c r="BF152" s="7"/>
      <c r="BG152" s="5"/>
      <c r="BH152" s="6"/>
      <c r="BI152" s="6"/>
      <c r="BJ152" s="7"/>
    </row>
    <row r="153" spans="1:62" x14ac:dyDescent="0.25">
      <c r="A153" t="s">
        <v>80</v>
      </c>
      <c r="B153" t="s">
        <v>19</v>
      </c>
      <c r="C153">
        <v>2203</v>
      </c>
      <c r="D153" s="5">
        <v>7</v>
      </c>
      <c r="E153" s="6">
        <v>16</v>
      </c>
      <c r="F153" s="7">
        <f t="shared" si="105"/>
        <v>157</v>
      </c>
      <c r="G153" s="5">
        <v>35</v>
      </c>
      <c r="H153" s="6">
        <v>44</v>
      </c>
      <c r="I153" s="7">
        <f t="shared" si="109"/>
        <v>121</v>
      </c>
      <c r="J153" s="5">
        <v>8</v>
      </c>
      <c r="K153" s="6">
        <v>23</v>
      </c>
      <c r="L153" s="7">
        <f t="shared" ref="L153" si="113">100+0+(100-TRUNC(J153/K153*100))</f>
        <v>166</v>
      </c>
      <c r="M153" s="5">
        <v>4</v>
      </c>
      <c r="N153" s="6">
        <v>16</v>
      </c>
      <c r="O153" s="7">
        <f t="shared" si="110"/>
        <v>175</v>
      </c>
      <c r="P153" s="5"/>
      <c r="Q153" s="6"/>
      <c r="R153" s="7"/>
      <c r="S153" s="5"/>
      <c r="T153" s="6"/>
      <c r="U153" s="7"/>
      <c r="V153" s="5">
        <v>5</v>
      </c>
      <c r="W153" s="6">
        <v>14</v>
      </c>
      <c r="X153" s="7">
        <f t="shared" si="111"/>
        <v>165</v>
      </c>
      <c r="Y153" s="5">
        <v>63</v>
      </c>
      <c r="Z153" s="6">
        <v>89</v>
      </c>
      <c r="AA153" s="7">
        <f t="shared" si="112"/>
        <v>180</v>
      </c>
      <c r="AB153" s="5"/>
      <c r="AC153" s="6"/>
      <c r="AD153" s="7"/>
      <c r="AE153" s="5"/>
      <c r="AF153" s="6"/>
      <c r="AG153" s="6"/>
      <c r="AH153" s="7"/>
      <c r="AI153" s="5"/>
      <c r="AJ153" s="6"/>
      <c r="AK153" s="6"/>
      <c r="AL153" s="7"/>
      <c r="AM153" s="5"/>
      <c r="AN153" s="6"/>
      <c r="AO153" s="6"/>
      <c r="AP153" s="7"/>
      <c r="AQ153" s="5"/>
      <c r="AR153" s="6"/>
      <c r="AS153" s="6"/>
      <c r="AT153" s="7"/>
      <c r="AU153" s="5"/>
      <c r="AV153" s="6"/>
      <c r="AW153" s="6"/>
      <c r="AX153" s="7"/>
      <c r="AY153" s="5"/>
      <c r="AZ153" s="6"/>
      <c r="BA153" s="6"/>
      <c r="BB153" s="7"/>
      <c r="BC153" s="5"/>
      <c r="BD153" s="6"/>
      <c r="BE153" s="6"/>
      <c r="BF153" s="7"/>
      <c r="BG153" s="5"/>
      <c r="BH153" s="6"/>
      <c r="BI153" s="6"/>
      <c r="BJ153" s="7"/>
    </row>
    <row r="154" spans="1:62" x14ac:dyDescent="0.25">
      <c r="A154" t="s">
        <v>81</v>
      </c>
      <c r="B154" t="s">
        <v>26</v>
      </c>
      <c r="C154">
        <v>2459</v>
      </c>
      <c r="D154" s="5">
        <v>8</v>
      </c>
      <c r="E154" s="6">
        <v>16</v>
      </c>
      <c r="F154" s="7">
        <f t="shared" si="105"/>
        <v>150</v>
      </c>
      <c r="G154" s="5">
        <v>23</v>
      </c>
      <c r="H154" s="6">
        <v>44</v>
      </c>
      <c r="I154" s="7">
        <f t="shared" si="109"/>
        <v>148</v>
      </c>
      <c r="J154" s="5"/>
      <c r="K154" s="6"/>
      <c r="L154" s="7"/>
      <c r="M154" s="5"/>
      <c r="N154" s="6"/>
      <c r="O154" s="7"/>
      <c r="P154" s="5"/>
      <c r="Q154" s="6"/>
      <c r="R154" s="7"/>
      <c r="S154" s="5"/>
      <c r="T154" s="6"/>
      <c r="U154" s="7"/>
      <c r="V154" s="5">
        <v>3</v>
      </c>
      <c r="W154" s="6">
        <v>14</v>
      </c>
      <c r="X154" s="7">
        <f t="shared" si="111"/>
        <v>179</v>
      </c>
      <c r="Y154" s="5"/>
      <c r="Z154" s="6"/>
      <c r="AA154" s="7"/>
      <c r="AB154" s="5"/>
      <c r="AC154" s="6"/>
      <c r="AD154" s="7"/>
      <c r="AE154" s="5"/>
      <c r="AF154" s="6"/>
      <c r="AG154" s="6"/>
      <c r="AH154" s="7"/>
      <c r="AI154" s="5"/>
      <c r="AJ154" s="6"/>
      <c r="AK154" s="6"/>
      <c r="AL154" s="7"/>
      <c r="AM154" s="5"/>
      <c r="AN154" s="6"/>
      <c r="AO154" s="6"/>
      <c r="AP154" s="7"/>
      <c r="AQ154" s="5"/>
      <c r="AR154" s="6"/>
      <c r="AS154" s="6"/>
      <c r="AT154" s="7"/>
      <c r="AU154" s="5"/>
      <c r="AV154" s="6"/>
      <c r="AW154" s="6"/>
      <c r="AX154" s="7"/>
      <c r="AY154" s="5"/>
      <c r="AZ154" s="6"/>
      <c r="BA154" s="6"/>
      <c r="BB154" s="7"/>
      <c r="BC154" s="5"/>
      <c r="BD154" s="6"/>
      <c r="BE154" s="6"/>
      <c r="BF154" s="7"/>
      <c r="BG154" s="5"/>
      <c r="BH154" s="6"/>
      <c r="BI154" s="6"/>
      <c r="BJ154" s="7"/>
    </row>
    <row r="155" spans="1:62" x14ac:dyDescent="0.25">
      <c r="A155" t="s">
        <v>82</v>
      </c>
      <c r="B155" t="s">
        <v>19</v>
      </c>
      <c r="C155">
        <v>3073</v>
      </c>
      <c r="D155" s="5">
        <v>10</v>
      </c>
      <c r="E155" s="6">
        <v>16</v>
      </c>
      <c r="F155" s="7">
        <f t="shared" si="105"/>
        <v>138</v>
      </c>
      <c r="G155" s="5">
        <v>38</v>
      </c>
      <c r="H155" s="6">
        <v>45</v>
      </c>
      <c r="I155" s="7">
        <f t="shared" si="109"/>
        <v>116</v>
      </c>
      <c r="J155" s="5">
        <v>7</v>
      </c>
      <c r="K155" s="6">
        <v>23</v>
      </c>
      <c r="L155" s="7">
        <f t="shared" ref="L155" si="114">100+0+(100-TRUNC(J155/K155*100))</f>
        <v>170</v>
      </c>
      <c r="M155" s="5"/>
      <c r="N155" s="6"/>
      <c r="O155" s="7"/>
      <c r="P155" s="5">
        <v>12</v>
      </c>
      <c r="Q155" s="6">
        <v>24</v>
      </c>
      <c r="R155" s="7">
        <f t="shared" ref="R155" si="115">100+75+(100-TRUNC(P155/Q155*100))</f>
        <v>225</v>
      </c>
      <c r="S155" s="5">
        <v>38</v>
      </c>
      <c r="T155" s="6">
        <v>44</v>
      </c>
      <c r="U155" s="7">
        <f>100+25+(100-TRUNC(S155/T155*100))</f>
        <v>139</v>
      </c>
      <c r="V155" s="5">
        <v>7</v>
      </c>
      <c r="W155" s="6">
        <v>14</v>
      </c>
      <c r="X155" s="7">
        <f t="shared" si="111"/>
        <v>150</v>
      </c>
      <c r="Y155" s="5">
        <v>71</v>
      </c>
      <c r="Z155" s="6">
        <v>89</v>
      </c>
      <c r="AA155" s="7">
        <f t="shared" ref="AA155:AA156" si="116">100+50+(100-TRUNC(Y155/Z155*100))</f>
        <v>171</v>
      </c>
      <c r="AB155" s="5"/>
      <c r="AC155" s="6"/>
      <c r="AD155" s="7"/>
      <c r="AE155" s="5"/>
      <c r="AF155" s="6"/>
      <c r="AG155" s="6"/>
      <c r="AH155" s="7"/>
      <c r="AI155" s="5"/>
      <c r="AJ155" s="6"/>
      <c r="AK155" s="6"/>
      <c r="AL155" s="7"/>
      <c r="AM155" s="5"/>
      <c r="AN155" s="6"/>
      <c r="AO155" s="6"/>
      <c r="AP155" s="7"/>
      <c r="AQ155" s="5"/>
      <c r="AR155" s="6"/>
      <c r="AS155" s="6"/>
      <c r="AT155" s="7"/>
      <c r="AU155" s="5"/>
      <c r="AV155" s="6"/>
      <c r="AW155" s="6"/>
      <c r="AX155" s="7"/>
      <c r="AY155" s="5"/>
      <c r="AZ155" s="6"/>
      <c r="BA155" s="6"/>
      <c r="BB155" s="7"/>
      <c r="BC155" s="5"/>
      <c r="BD155" s="6"/>
      <c r="BE155" s="6"/>
      <c r="BF155" s="7"/>
      <c r="BG155" s="5"/>
      <c r="BH155" s="6"/>
      <c r="BI155" s="6"/>
      <c r="BJ155" s="7"/>
    </row>
    <row r="156" spans="1:62" x14ac:dyDescent="0.25">
      <c r="A156" t="s">
        <v>232</v>
      </c>
      <c r="B156" t="s">
        <v>19</v>
      </c>
      <c r="C156">
        <v>2804</v>
      </c>
      <c r="D156" s="5">
        <v>11</v>
      </c>
      <c r="E156" s="6">
        <v>16</v>
      </c>
      <c r="F156" s="7">
        <f t="shared" si="105"/>
        <v>132</v>
      </c>
      <c r="G156" s="5"/>
      <c r="H156" s="6"/>
      <c r="I156" s="7"/>
      <c r="J156" s="5"/>
      <c r="K156" s="6"/>
      <c r="L156" s="7"/>
      <c r="M156" s="5"/>
      <c r="N156" s="6"/>
      <c r="O156" s="7"/>
      <c r="P156" s="5"/>
      <c r="Q156" s="6"/>
      <c r="R156" s="7"/>
      <c r="S156" s="5">
        <v>44</v>
      </c>
      <c r="T156" s="6">
        <v>44</v>
      </c>
      <c r="U156" s="7">
        <f>100+25+(100-TRUNC(S156/T156*100))</f>
        <v>125</v>
      </c>
      <c r="V156" s="5"/>
      <c r="W156" s="6"/>
      <c r="X156" s="7"/>
      <c r="Y156" s="5">
        <v>84</v>
      </c>
      <c r="Z156" s="6">
        <v>89</v>
      </c>
      <c r="AA156" s="7">
        <f t="shared" si="116"/>
        <v>156</v>
      </c>
      <c r="AB156" s="5"/>
      <c r="AC156" s="6"/>
      <c r="AD156" s="7"/>
      <c r="AE156" s="5"/>
      <c r="AF156" s="6"/>
      <c r="AG156" s="6"/>
      <c r="AH156" s="7"/>
      <c r="AI156" s="5"/>
      <c r="AJ156" s="6"/>
      <c r="AK156" s="6"/>
      <c r="AL156" s="7"/>
      <c r="AM156" s="5"/>
      <c r="AN156" s="6"/>
      <c r="AO156" s="6"/>
      <c r="AP156" s="7"/>
      <c r="AQ156" s="5"/>
      <c r="AR156" s="6"/>
      <c r="AS156" s="6"/>
      <c r="AT156" s="7"/>
      <c r="AU156" s="5"/>
      <c r="AV156" s="6"/>
      <c r="AW156" s="6"/>
      <c r="AX156" s="7"/>
      <c r="AY156" s="5"/>
      <c r="AZ156" s="6"/>
      <c r="BA156" s="6"/>
      <c r="BB156" s="7"/>
      <c r="BC156" s="5"/>
      <c r="BD156" s="6"/>
      <c r="BE156" s="6"/>
      <c r="BF156" s="7"/>
      <c r="BG156" s="5"/>
      <c r="BH156" s="6"/>
      <c r="BI156" s="6"/>
      <c r="BJ156" s="7"/>
    </row>
    <row r="157" spans="1:62" x14ac:dyDescent="0.25">
      <c r="A157" t="s">
        <v>83</v>
      </c>
      <c r="B157" t="s">
        <v>20</v>
      </c>
      <c r="C157">
        <v>2216</v>
      </c>
      <c r="D157" s="5">
        <v>12</v>
      </c>
      <c r="E157" s="6">
        <v>16</v>
      </c>
      <c r="F157" s="7">
        <f t="shared" si="105"/>
        <v>125</v>
      </c>
      <c r="G157" s="5">
        <v>29</v>
      </c>
      <c r="H157" s="6">
        <v>44</v>
      </c>
      <c r="I157" s="7">
        <f t="shared" ref="I157:I158" si="117">100+0+(100-TRUNC(G157/H157*100))</f>
        <v>135</v>
      </c>
      <c r="J157" s="5"/>
      <c r="K157" s="6"/>
      <c r="L157" s="7"/>
      <c r="M157" s="5"/>
      <c r="N157" s="6"/>
      <c r="O157" s="7"/>
      <c r="P157" s="5">
        <v>17</v>
      </c>
      <c r="Q157" s="6">
        <v>24</v>
      </c>
      <c r="R157" s="7">
        <f t="shared" ref="R157" si="118">100+75+(100-TRUNC(P157/Q157*100))</f>
        <v>205</v>
      </c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6"/>
      <c r="AH157" s="7"/>
      <c r="AI157" s="5"/>
      <c r="AJ157" s="6"/>
      <c r="AK157" s="6"/>
      <c r="AL157" s="7"/>
      <c r="AM157" s="5"/>
      <c r="AN157" s="6"/>
      <c r="AO157" s="6"/>
      <c r="AP157" s="7"/>
      <c r="AQ157" s="5"/>
      <c r="AR157" s="6"/>
      <c r="AS157" s="6"/>
      <c r="AT157" s="7"/>
      <c r="AU157" s="5"/>
      <c r="AV157" s="6"/>
      <c r="AW157" s="6"/>
      <c r="AX157" s="7"/>
      <c r="AY157" s="5"/>
      <c r="AZ157" s="6"/>
      <c r="BA157" s="6"/>
      <c r="BB157" s="7"/>
      <c r="BC157" s="5"/>
      <c r="BD157" s="6"/>
      <c r="BE157" s="6"/>
      <c r="BF157" s="7"/>
      <c r="BG157" s="5"/>
      <c r="BH157" s="6"/>
      <c r="BI157" s="6"/>
      <c r="BJ157" s="7"/>
    </row>
    <row r="158" spans="1:62" x14ac:dyDescent="0.25">
      <c r="A158" t="s">
        <v>84</v>
      </c>
      <c r="B158" t="s">
        <v>19</v>
      </c>
      <c r="C158">
        <v>3072</v>
      </c>
      <c r="D158" s="5">
        <v>13</v>
      </c>
      <c r="E158" s="6">
        <v>16</v>
      </c>
      <c r="F158" s="7">
        <f t="shared" si="105"/>
        <v>119</v>
      </c>
      <c r="G158" s="5">
        <v>42</v>
      </c>
      <c r="H158" s="6">
        <v>45</v>
      </c>
      <c r="I158" s="7">
        <f t="shared" si="117"/>
        <v>107</v>
      </c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>
        <v>79</v>
      </c>
      <c r="Z158" s="6">
        <v>89</v>
      </c>
      <c r="AA158" s="7">
        <f t="shared" ref="AA158" si="119">100+50+(100-TRUNC(Y158/Z158*100))</f>
        <v>162</v>
      </c>
      <c r="AB158" s="5"/>
      <c r="AC158" s="6"/>
      <c r="AD158" s="7"/>
      <c r="AE158" s="5"/>
      <c r="AF158" s="6"/>
      <c r="AG158" s="6"/>
      <c r="AH158" s="7"/>
      <c r="AI158" s="5"/>
      <c r="AJ158" s="6"/>
      <c r="AK158" s="6"/>
      <c r="AL158" s="7"/>
      <c r="AM158" s="5"/>
      <c r="AN158" s="6"/>
      <c r="AO158" s="6"/>
      <c r="AP158" s="7"/>
      <c r="AQ158" s="5"/>
      <c r="AR158" s="6"/>
      <c r="AS158" s="6"/>
      <c r="AT158" s="7"/>
      <c r="AU158" s="5"/>
      <c r="AV158" s="6"/>
      <c r="AW158" s="6"/>
      <c r="AX158" s="7"/>
      <c r="AY158" s="5"/>
      <c r="AZ158" s="6"/>
      <c r="BA158" s="6"/>
      <c r="BB158" s="7"/>
      <c r="BC158" s="5"/>
      <c r="BD158" s="6"/>
      <c r="BE158" s="6"/>
      <c r="BF158" s="7"/>
      <c r="BG158" s="5"/>
      <c r="BH158" s="6"/>
      <c r="BI158" s="6"/>
      <c r="BJ158" s="7"/>
    </row>
    <row r="159" spans="1:62" x14ac:dyDescent="0.25">
      <c r="A159" s="30" t="s">
        <v>85</v>
      </c>
      <c r="B159" s="30" t="s">
        <v>17</v>
      </c>
      <c r="C159" s="30">
        <v>2678</v>
      </c>
      <c r="D159" s="5">
        <v>15</v>
      </c>
      <c r="E159" s="6">
        <v>16</v>
      </c>
      <c r="F159" s="7">
        <f t="shared" si="105"/>
        <v>107</v>
      </c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6"/>
      <c r="AH159" s="7"/>
      <c r="AI159" s="5"/>
      <c r="AJ159" s="6"/>
      <c r="AK159" s="6"/>
      <c r="AL159" s="7"/>
      <c r="AM159" s="5"/>
      <c r="AN159" s="6"/>
      <c r="AO159" s="6"/>
      <c r="AP159" s="7"/>
      <c r="AQ159" s="5"/>
      <c r="AR159" s="6"/>
      <c r="AS159" s="6"/>
      <c r="AT159" s="7"/>
      <c r="AU159" s="5"/>
      <c r="AV159" s="6"/>
      <c r="AW159" s="6"/>
      <c r="AX159" s="7"/>
      <c r="AY159" s="5"/>
      <c r="AZ159" s="6"/>
      <c r="BA159" s="6"/>
      <c r="BB159" s="7"/>
      <c r="BC159" s="5"/>
      <c r="BD159" s="6"/>
      <c r="BE159" s="6"/>
      <c r="BF159" s="7"/>
      <c r="BG159" s="5"/>
      <c r="BH159" s="6"/>
      <c r="BI159" s="6"/>
      <c r="BJ159" s="7"/>
    </row>
    <row r="160" spans="1:62" x14ac:dyDescent="0.25">
      <c r="A160" t="s">
        <v>86</v>
      </c>
      <c r="B160" t="s">
        <v>16</v>
      </c>
      <c r="C160">
        <v>2565</v>
      </c>
      <c r="D160" s="5">
        <v>16</v>
      </c>
      <c r="E160" s="6">
        <v>16</v>
      </c>
      <c r="F160" s="7">
        <f t="shared" si="105"/>
        <v>100</v>
      </c>
      <c r="G160" s="5"/>
      <c r="H160" s="6"/>
      <c r="I160" s="7"/>
      <c r="J160" s="5"/>
      <c r="K160" s="6"/>
      <c r="L160" s="7"/>
      <c r="M160" s="5">
        <v>15</v>
      </c>
      <c r="N160" s="6">
        <v>16</v>
      </c>
      <c r="O160" s="7">
        <f t="shared" ref="O160" si="120">100+0+(100-TRUNC(M160/N160*100))</f>
        <v>107</v>
      </c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6"/>
      <c r="AH160" s="7"/>
      <c r="AI160" s="5"/>
      <c r="AJ160" s="6"/>
      <c r="AK160" s="6"/>
      <c r="AL160" s="7"/>
      <c r="AM160" s="5"/>
      <c r="AN160" s="6"/>
      <c r="AO160" s="6"/>
      <c r="AP160" s="7"/>
      <c r="AQ160" s="5"/>
      <c r="AR160" s="6"/>
      <c r="AS160" s="6"/>
      <c r="AT160" s="7"/>
      <c r="AU160" s="5"/>
      <c r="AV160" s="6"/>
      <c r="AW160" s="6"/>
      <c r="AX160" s="7"/>
      <c r="AY160" s="5"/>
      <c r="AZ160" s="6"/>
      <c r="BA160" s="6"/>
      <c r="BB160" s="7"/>
      <c r="BC160" s="5"/>
      <c r="BD160" s="6"/>
      <c r="BE160" s="6"/>
      <c r="BF160" s="7"/>
      <c r="BG160" s="5"/>
      <c r="BH160" s="6"/>
      <c r="BI160" s="6"/>
      <c r="BJ160" s="7"/>
    </row>
    <row r="161" spans="1:62" x14ac:dyDescent="0.25">
      <c r="A161" t="s">
        <v>171</v>
      </c>
      <c r="B161" t="s">
        <v>17</v>
      </c>
      <c r="C161">
        <v>2501</v>
      </c>
      <c r="D161" s="5"/>
      <c r="E161" s="6"/>
      <c r="F161" s="7"/>
      <c r="G161" s="5">
        <v>9</v>
      </c>
      <c r="H161" s="6">
        <v>44</v>
      </c>
      <c r="I161" s="7">
        <f t="shared" ref="I161:I172" si="121">100+0+(100-TRUNC(G161/H161*100))</f>
        <v>180</v>
      </c>
      <c r="J161" s="5"/>
      <c r="K161" s="6"/>
      <c r="L161" s="7"/>
      <c r="M161" s="5"/>
      <c r="N161" s="6"/>
      <c r="O161" s="7"/>
      <c r="P161" s="5">
        <v>4</v>
      </c>
      <c r="Q161" s="6">
        <v>24</v>
      </c>
      <c r="R161" s="7">
        <f t="shared" ref="R161:R162" si="122">100+75+(100-TRUNC(P161/Q161*100))</f>
        <v>259</v>
      </c>
      <c r="S161" s="5">
        <v>30</v>
      </c>
      <c r="T161" s="6">
        <v>44</v>
      </c>
      <c r="U161" s="7">
        <f>100+25+(100-TRUNC(S161/T161*100))</f>
        <v>157</v>
      </c>
      <c r="V161" s="5"/>
      <c r="W161" s="6"/>
      <c r="X161" s="7"/>
      <c r="Y161" s="5">
        <v>37</v>
      </c>
      <c r="Z161" s="6">
        <v>89</v>
      </c>
      <c r="AA161" s="7">
        <f t="shared" ref="AA161" si="123">100+50+(100-TRUNC(Y161/Z161*100))</f>
        <v>209</v>
      </c>
      <c r="AB161" s="5"/>
      <c r="AC161" s="6"/>
      <c r="AD161" s="7"/>
      <c r="AE161" s="5"/>
      <c r="AF161" s="6"/>
      <c r="AG161" s="6"/>
      <c r="AH161" s="7"/>
      <c r="AI161" s="5"/>
      <c r="AJ161" s="6"/>
      <c r="AK161" s="6"/>
      <c r="AL161" s="7"/>
      <c r="AM161" s="5"/>
      <c r="AN161" s="6"/>
      <c r="AO161" s="6"/>
      <c r="AP161" s="7"/>
      <c r="AQ161" s="5"/>
      <c r="AR161" s="6"/>
      <c r="AS161" s="6"/>
      <c r="AT161" s="7"/>
      <c r="AU161" s="5"/>
      <c r="AV161" s="6"/>
      <c r="AW161" s="6"/>
      <c r="AX161" s="7"/>
      <c r="AY161" s="5"/>
      <c r="AZ161" s="6"/>
      <c r="BA161" s="6"/>
      <c r="BB161" s="7"/>
      <c r="BC161" s="5"/>
      <c r="BD161" s="6"/>
      <c r="BE161" s="6"/>
      <c r="BF161" s="7"/>
      <c r="BG161" s="5"/>
      <c r="BH161" s="6"/>
      <c r="BI161" s="6"/>
      <c r="BJ161" s="7"/>
    </row>
    <row r="162" spans="1:62" x14ac:dyDescent="0.25">
      <c r="A162" t="s">
        <v>173</v>
      </c>
      <c r="B162" t="s">
        <v>16</v>
      </c>
      <c r="C162">
        <v>2149</v>
      </c>
      <c r="D162" s="5"/>
      <c r="E162" s="6"/>
      <c r="F162" s="7"/>
      <c r="G162" s="5">
        <v>27</v>
      </c>
      <c r="H162" s="6">
        <v>44</v>
      </c>
      <c r="I162" s="7">
        <f t="shared" si="121"/>
        <v>139</v>
      </c>
      <c r="J162" s="14"/>
      <c r="K162" s="15"/>
      <c r="L162" s="7"/>
      <c r="M162" s="5"/>
      <c r="N162" s="6"/>
      <c r="O162" s="7"/>
      <c r="P162" s="5">
        <v>20</v>
      </c>
      <c r="Q162" s="6">
        <v>24</v>
      </c>
      <c r="R162" s="7">
        <f t="shared" si="122"/>
        <v>192</v>
      </c>
      <c r="S162" s="5"/>
      <c r="T162" s="6"/>
      <c r="U162" s="7"/>
      <c r="V162" s="5">
        <v>9</v>
      </c>
      <c r="W162" s="6">
        <v>14</v>
      </c>
      <c r="X162" s="7">
        <f t="shared" ref="X162" si="124">100+0+(100-TRUNC(V162/W162*100))</f>
        <v>136</v>
      </c>
      <c r="Y162" s="5"/>
      <c r="Z162" s="6"/>
      <c r="AA162" s="7"/>
      <c r="AB162" s="5"/>
      <c r="AC162" s="6"/>
      <c r="AD162" s="7"/>
      <c r="AE162" s="14"/>
      <c r="AF162" s="15"/>
      <c r="AG162" s="15"/>
      <c r="AH162" s="7"/>
      <c r="AI162" s="5"/>
      <c r="AJ162" s="6"/>
      <c r="AK162" s="6"/>
      <c r="AL162" s="7"/>
      <c r="AM162" s="5"/>
      <c r="AN162" s="6"/>
      <c r="AO162" s="6"/>
      <c r="AP162" s="7"/>
      <c r="AQ162" s="5"/>
      <c r="AR162" s="6"/>
      <c r="AS162" s="6"/>
      <c r="AT162" s="7"/>
      <c r="AU162" s="5"/>
      <c r="AV162" s="6"/>
      <c r="AW162" s="6"/>
      <c r="AX162" s="7"/>
      <c r="AY162" s="5"/>
      <c r="AZ162" s="6"/>
      <c r="BA162" s="6"/>
      <c r="BB162" s="7"/>
      <c r="BC162" s="5"/>
      <c r="BD162" s="6"/>
      <c r="BE162" s="6"/>
      <c r="BF162" s="7"/>
      <c r="BG162" s="5"/>
      <c r="BH162" s="6"/>
      <c r="BI162" s="6"/>
      <c r="BJ162" s="7"/>
    </row>
    <row r="163" spans="1:62" x14ac:dyDescent="0.25">
      <c r="A163" t="s">
        <v>175</v>
      </c>
      <c r="B163" t="s">
        <v>176</v>
      </c>
      <c r="C163">
        <v>3171</v>
      </c>
      <c r="D163" s="5"/>
      <c r="E163" s="6"/>
      <c r="F163" s="7"/>
      <c r="G163" s="5">
        <v>44</v>
      </c>
      <c r="H163" s="6">
        <v>44</v>
      </c>
      <c r="I163" s="7">
        <f t="shared" si="121"/>
        <v>100</v>
      </c>
      <c r="J163" s="5"/>
      <c r="K163" s="6"/>
      <c r="L163" s="7"/>
      <c r="M163" s="14"/>
      <c r="N163" s="15"/>
      <c r="O163" s="7"/>
      <c r="P163" s="14"/>
      <c r="Q163" s="15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6"/>
      <c r="AH163" s="7"/>
      <c r="AI163" s="5"/>
      <c r="AJ163" s="6"/>
      <c r="AK163" s="6"/>
      <c r="AL163" s="7"/>
      <c r="AM163" s="5"/>
      <c r="AN163" s="6"/>
      <c r="AO163" s="6"/>
      <c r="AP163" s="7"/>
      <c r="AQ163" s="5"/>
      <c r="AR163" s="6"/>
      <c r="AS163" s="6"/>
      <c r="AT163" s="7"/>
      <c r="AU163" s="5"/>
      <c r="AV163" s="6"/>
      <c r="AW163" s="6"/>
      <c r="AX163" s="7"/>
      <c r="AY163" s="5"/>
      <c r="AZ163" s="6"/>
      <c r="BA163" s="6"/>
      <c r="BB163" s="7"/>
      <c r="BC163" s="5"/>
      <c r="BD163" s="6"/>
      <c r="BE163" s="6"/>
      <c r="BF163" s="7"/>
      <c r="BG163" s="5"/>
      <c r="BH163" s="6"/>
      <c r="BI163" s="6"/>
      <c r="BJ163" s="7"/>
    </row>
    <row r="164" spans="1:62" s="25" customFormat="1" x14ac:dyDescent="0.25">
      <c r="A164" s="25" t="s">
        <v>177</v>
      </c>
      <c r="B164" s="25" t="s">
        <v>19</v>
      </c>
      <c r="C164" s="25">
        <v>2700</v>
      </c>
      <c r="D164" s="5"/>
      <c r="E164" s="6"/>
      <c r="F164" s="7"/>
      <c r="G164" s="5">
        <v>7</v>
      </c>
      <c r="H164" s="6">
        <v>45</v>
      </c>
      <c r="I164" s="7">
        <f t="shared" si="121"/>
        <v>185</v>
      </c>
      <c r="J164" s="5"/>
      <c r="K164" s="6"/>
      <c r="L164" s="7"/>
      <c r="M164" s="14"/>
      <c r="N164" s="15"/>
      <c r="O164" s="7"/>
      <c r="P164" s="14"/>
      <c r="Q164" s="15"/>
      <c r="R164" s="7"/>
      <c r="S164" s="5">
        <v>8</v>
      </c>
      <c r="T164" s="6">
        <v>44</v>
      </c>
      <c r="U164" s="7">
        <f>100+25+(100-TRUNC(S164/T164*100))</f>
        <v>207</v>
      </c>
      <c r="V164" s="5"/>
      <c r="W164" s="6"/>
      <c r="X164" s="7"/>
      <c r="Y164" s="5">
        <v>5</v>
      </c>
      <c r="Z164" s="6">
        <v>89</v>
      </c>
      <c r="AA164" s="7">
        <f t="shared" ref="AA164:AA167" si="125">100+50+(100-TRUNC(Y164/Z164*100))</f>
        <v>245</v>
      </c>
      <c r="AB164" s="5"/>
      <c r="AC164" s="6"/>
      <c r="AD164" s="7"/>
      <c r="AE164" s="5"/>
      <c r="AF164" s="6"/>
      <c r="AG164" s="6"/>
      <c r="AH164" s="7"/>
      <c r="AI164" s="5"/>
      <c r="AJ164" s="6"/>
      <c r="AK164" s="6"/>
      <c r="AL164" s="7"/>
      <c r="AM164" s="5"/>
      <c r="AN164" s="6"/>
      <c r="AO164" s="6"/>
      <c r="AP164" s="7"/>
      <c r="AQ164" s="5"/>
      <c r="AR164" s="6"/>
      <c r="AS164" s="6"/>
      <c r="AT164" s="7"/>
      <c r="AU164" s="5"/>
      <c r="AV164" s="6"/>
      <c r="AW164" s="6"/>
      <c r="AX164" s="7"/>
      <c r="AY164" s="5"/>
      <c r="AZ164" s="6"/>
      <c r="BA164" s="6"/>
      <c r="BB164" s="7"/>
      <c r="BC164" s="5"/>
      <c r="BD164" s="6"/>
      <c r="BE164" s="6"/>
      <c r="BF164" s="7"/>
      <c r="BG164" s="5"/>
      <c r="BH164" s="6"/>
      <c r="BI164" s="6"/>
      <c r="BJ164" s="7"/>
    </row>
    <row r="165" spans="1:62" s="25" customFormat="1" x14ac:dyDescent="0.25">
      <c r="A165" s="25" t="s">
        <v>178</v>
      </c>
      <c r="B165" s="25" t="s">
        <v>19</v>
      </c>
      <c r="C165" s="25">
        <v>2528</v>
      </c>
      <c r="D165" s="5"/>
      <c r="E165" s="6"/>
      <c r="F165" s="7"/>
      <c r="G165" s="5">
        <v>17</v>
      </c>
      <c r="H165" s="6">
        <v>45</v>
      </c>
      <c r="I165" s="7">
        <f t="shared" si="121"/>
        <v>163</v>
      </c>
      <c r="J165" s="5">
        <v>1</v>
      </c>
      <c r="K165" s="6">
        <v>23</v>
      </c>
      <c r="L165" s="7">
        <v>196</v>
      </c>
      <c r="M165" s="14"/>
      <c r="N165" s="15"/>
      <c r="O165" s="7"/>
      <c r="P165" s="14"/>
      <c r="Q165" s="15"/>
      <c r="R165" s="7"/>
      <c r="S165" s="5">
        <v>14</v>
      </c>
      <c r="T165" s="6">
        <v>44</v>
      </c>
      <c r="U165" s="7">
        <f>100+25+(100-TRUNC(S165/T165*100))</f>
        <v>194</v>
      </c>
      <c r="V165" s="5"/>
      <c r="W165" s="6"/>
      <c r="X165" s="7"/>
      <c r="Y165" s="5">
        <v>25</v>
      </c>
      <c r="Z165" s="6">
        <v>89</v>
      </c>
      <c r="AA165" s="7">
        <f t="shared" si="125"/>
        <v>222</v>
      </c>
      <c r="AB165" s="5"/>
      <c r="AC165" s="6"/>
      <c r="AD165" s="7"/>
      <c r="AE165" s="5"/>
      <c r="AF165" s="6"/>
      <c r="AG165" s="6"/>
      <c r="AH165" s="7"/>
      <c r="AI165" s="5"/>
      <c r="AJ165" s="6"/>
      <c r="AK165" s="6"/>
      <c r="AL165" s="7"/>
      <c r="AM165" s="5"/>
      <c r="AN165" s="6"/>
      <c r="AO165" s="6"/>
      <c r="AP165" s="7"/>
      <c r="AQ165" s="5"/>
      <c r="AR165" s="6"/>
      <c r="AS165" s="6"/>
      <c r="AT165" s="7"/>
      <c r="AU165" s="5"/>
      <c r="AV165" s="6"/>
      <c r="AW165" s="6"/>
      <c r="AX165" s="7"/>
      <c r="AY165" s="5"/>
      <c r="AZ165" s="6"/>
      <c r="BA165" s="6"/>
      <c r="BB165" s="7"/>
      <c r="BC165" s="5"/>
      <c r="BD165" s="6"/>
      <c r="BE165" s="6"/>
      <c r="BF165" s="7"/>
      <c r="BG165" s="5"/>
      <c r="BH165" s="6"/>
      <c r="BI165" s="6"/>
      <c r="BJ165" s="7"/>
    </row>
    <row r="166" spans="1:62" s="25" customFormat="1" x14ac:dyDescent="0.25">
      <c r="A166" s="25" t="s">
        <v>179</v>
      </c>
      <c r="B166" s="25" t="s">
        <v>16</v>
      </c>
      <c r="C166" s="25">
        <v>2566</v>
      </c>
      <c r="D166" s="5"/>
      <c r="E166" s="6"/>
      <c r="F166" s="7"/>
      <c r="G166" s="5">
        <v>21</v>
      </c>
      <c r="H166" s="6">
        <v>45</v>
      </c>
      <c r="I166" s="7">
        <f t="shared" si="121"/>
        <v>154</v>
      </c>
      <c r="J166" s="5"/>
      <c r="K166" s="6"/>
      <c r="L166" s="7"/>
      <c r="M166" s="14"/>
      <c r="N166" s="15"/>
      <c r="O166" s="7"/>
      <c r="P166" s="14"/>
      <c r="Q166" s="15"/>
      <c r="R166" s="7"/>
      <c r="S166" s="5"/>
      <c r="T166" s="6"/>
      <c r="U166" s="7"/>
      <c r="V166" s="5"/>
      <c r="W166" s="6"/>
      <c r="X166" s="7"/>
      <c r="Y166" s="5">
        <v>33</v>
      </c>
      <c r="Z166" s="6">
        <v>89</v>
      </c>
      <c r="AA166" s="7">
        <f t="shared" si="125"/>
        <v>213</v>
      </c>
      <c r="AB166" s="5"/>
      <c r="AC166" s="6"/>
      <c r="AD166" s="7"/>
      <c r="AE166" s="5"/>
      <c r="AF166" s="6"/>
      <c r="AG166" s="6"/>
      <c r="AH166" s="7"/>
      <c r="AI166" s="5"/>
      <c r="AJ166" s="6"/>
      <c r="AK166" s="6"/>
      <c r="AL166" s="7"/>
      <c r="AM166" s="5"/>
      <c r="AN166" s="6"/>
      <c r="AO166" s="6"/>
      <c r="AP166" s="7"/>
      <c r="AQ166" s="5"/>
      <c r="AR166" s="6"/>
      <c r="AS166" s="6"/>
      <c r="AT166" s="7"/>
      <c r="AU166" s="5"/>
      <c r="AV166" s="6"/>
      <c r="AW166" s="6"/>
      <c r="AX166" s="7"/>
      <c r="AY166" s="5"/>
      <c r="AZ166" s="6"/>
      <c r="BA166" s="6"/>
      <c r="BB166" s="7"/>
      <c r="BC166" s="5"/>
      <c r="BD166" s="6"/>
      <c r="BE166" s="6"/>
      <c r="BF166" s="7"/>
      <c r="BG166" s="5"/>
      <c r="BH166" s="6"/>
      <c r="BI166" s="6"/>
      <c r="BJ166" s="7"/>
    </row>
    <row r="167" spans="1:62" s="25" customFormat="1" x14ac:dyDescent="0.25">
      <c r="A167" s="25" t="s">
        <v>180</v>
      </c>
      <c r="B167" s="25" t="s">
        <v>18</v>
      </c>
      <c r="C167" s="25">
        <v>2184</v>
      </c>
      <c r="D167" s="5"/>
      <c r="E167" s="6"/>
      <c r="F167" s="7"/>
      <c r="G167" s="5">
        <v>27</v>
      </c>
      <c r="H167" s="6">
        <v>45</v>
      </c>
      <c r="I167" s="7">
        <f t="shared" si="121"/>
        <v>140</v>
      </c>
      <c r="J167" s="5"/>
      <c r="K167" s="6"/>
      <c r="L167" s="7"/>
      <c r="M167" s="14">
        <v>1</v>
      </c>
      <c r="N167" s="15">
        <v>16</v>
      </c>
      <c r="O167" s="7">
        <f t="shared" ref="O167" si="126">100+0+(100-TRUNC(M167/N167*100))</f>
        <v>194</v>
      </c>
      <c r="P167" s="14">
        <v>2</v>
      </c>
      <c r="Q167" s="15">
        <v>24</v>
      </c>
      <c r="R167" s="7">
        <f t="shared" ref="R167" si="127">100+75+(100-TRUNC(P167/Q167*100))</f>
        <v>267</v>
      </c>
      <c r="S167" s="5"/>
      <c r="T167" s="6"/>
      <c r="U167" s="7"/>
      <c r="V167" s="5">
        <v>4</v>
      </c>
      <c r="W167" s="6">
        <v>14</v>
      </c>
      <c r="X167" s="7">
        <f t="shared" ref="X167" si="128">100+0+(100-TRUNC(V167/W167*100))</f>
        <v>172</v>
      </c>
      <c r="Y167" s="5">
        <v>35</v>
      </c>
      <c r="Z167" s="6">
        <v>89</v>
      </c>
      <c r="AA167" s="7">
        <f t="shared" si="125"/>
        <v>211</v>
      </c>
      <c r="AB167" s="5"/>
      <c r="AC167" s="6"/>
      <c r="AD167" s="7"/>
      <c r="AE167" s="5"/>
      <c r="AF167" s="6"/>
      <c r="AG167" s="6"/>
      <c r="AH167" s="7"/>
      <c r="AI167" s="5"/>
      <c r="AJ167" s="6"/>
      <c r="AK167" s="6"/>
      <c r="AL167" s="7"/>
      <c r="AM167" s="5"/>
      <c r="AN167" s="6"/>
      <c r="AO167" s="6"/>
      <c r="AP167" s="7"/>
      <c r="AQ167" s="5"/>
      <c r="AR167" s="6"/>
      <c r="AS167" s="6"/>
      <c r="AT167" s="7"/>
      <c r="AU167" s="5"/>
      <c r="AV167" s="6"/>
      <c r="AW167" s="6"/>
      <c r="AX167" s="7"/>
      <c r="AY167" s="5"/>
      <c r="AZ167" s="6"/>
      <c r="BA167" s="6"/>
      <c r="BB167" s="7"/>
      <c r="BC167" s="5"/>
      <c r="BD167" s="6"/>
      <c r="BE167" s="6"/>
      <c r="BF167" s="7"/>
      <c r="BG167" s="5"/>
      <c r="BH167" s="6"/>
      <c r="BI167" s="6"/>
      <c r="BJ167" s="7"/>
    </row>
    <row r="168" spans="1:62" s="25" customFormat="1" x14ac:dyDescent="0.25">
      <c r="A168" s="25" t="s">
        <v>181</v>
      </c>
      <c r="B168" s="25" t="s">
        <v>124</v>
      </c>
      <c r="C168" s="25">
        <v>3199</v>
      </c>
      <c r="D168" s="5"/>
      <c r="E168" s="6"/>
      <c r="F168" s="7"/>
      <c r="G168" s="5">
        <v>30</v>
      </c>
      <c r="H168" s="6">
        <v>45</v>
      </c>
      <c r="I168" s="7">
        <f t="shared" si="121"/>
        <v>134</v>
      </c>
      <c r="J168" s="5"/>
      <c r="K168" s="6"/>
      <c r="L168" s="7"/>
      <c r="M168" s="14"/>
      <c r="N168" s="15"/>
      <c r="O168" s="7"/>
      <c r="P168" s="14"/>
      <c r="Q168" s="15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6"/>
      <c r="AH168" s="7"/>
      <c r="AI168" s="5"/>
      <c r="AJ168" s="6"/>
      <c r="AK168" s="6"/>
      <c r="AL168" s="7"/>
      <c r="AM168" s="5"/>
      <c r="AN168" s="6"/>
      <c r="AO168" s="6"/>
      <c r="AP168" s="7"/>
      <c r="AQ168" s="5"/>
      <c r="AR168" s="6"/>
      <c r="AS168" s="6"/>
      <c r="AT168" s="7"/>
      <c r="AU168" s="5"/>
      <c r="AV168" s="6"/>
      <c r="AW168" s="6"/>
      <c r="AX168" s="7"/>
      <c r="AY168" s="5"/>
      <c r="AZ168" s="6"/>
      <c r="BA168" s="6"/>
      <c r="BB168" s="7"/>
      <c r="BC168" s="5"/>
      <c r="BD168" s="6"/>
      <c r="BE168" s="6"/>
      <c r="BF168" s="7"/>
      <c r="BG168" s="5"/>
      <c r="BH168" s="6"/>
      <c r="BI168" s="6"/>
      <c r="BJ168" s="7"/>
    </row>
    <row r="169" spans="1:62" x14ac:dyDescent="0.25">
      <c r="A169" t="s">
        <v>182</v>
      </c>
      <c r="B169" t="s">
        <v>25</v>
      </c>
      <c r="C169">
        <v>2544</v>
      </c>
      <c r="D169" s="5"/>
      <c r="E169" s="6"/>
      <c r="F169" s="7"/>
      <c r="G169" s="5">
        <v>32</v>
      </c>
      <c r="H169" s="6">
        <v>45</v>
      </c>
      <c r="I169" s="7">
        <f t="shared" si="121"/>
        <v>129</v>
      </c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>
        <v>48</v>
      </c>
      <c r="Z169" s="6">
        <v>89</v>
      </c>
      <c r="AA169" s="7">
        <f t="shared" ref="AA169:AA170" si="129">100+50+(100-TRUNC(Y169/Z169*100))</f>
        <v>197</v>
      </c>
      <c r="AB169" s="5"/>
      <c r="AC169" s="6"/>
      <c r="AD169" s="7"/>
      <c r="AE169" s="5"/>
      <c r="AF169" s="6"/>
      <c r="AG169" s="6"/>
      <c r="AH169" s="7"/>
      <c r="AI169" s="5"/>
      <c r="AJ169" s="6"/>
      <c r="AK169" s="6"/>
      <c r="AL169" s="7"/>
      <c r="AM169" s="5"/>
      <c r="AN169" s="6"/>
      <c r="AO169" s="6"/>
      <c r="AP169" s="7"/>
      <c r="AQ169" s="5"/>
      <c r="AR169" s="6"/>
      <c r="AS169" s="6"/>
      <c r="AT169" s="7"/>
      <c r="AU169" s="5"/>
      <c r="AV169" s="6"/>
      <c r="AW169" s="6"/>
      <c r="AX169" s="7"/>
      <c r="AY169" s="5"/>
      <c r="AZ169" s="6"/>
      <c r="BA169" s="6"/>
      <c r="BB169" s="7"/>
      <c r="BC169" s="5"/>
      <c r="BD169" s="6"/>
      <c r="BE169" s="6"/>
      <c r="BF169" s="7"/>
      <c r="BG169" s="5"/>
      <c r="BH169" s="6"/>
      <c r="BI169" s="6"/>
      <c r="BJ169" s="7"/>
    </row>
    <row r="170" spans="1:62" x14ac:dyDescent="0.25">
      <c r="A170" t="s">
        <v>183</v>
      </c>
      <c r="B170" t="s">
        <v>16</v>
      </c>
      <c r="C170">
        <v>2143</v>
      </c>
      <c r="D170" s="5"/>
      <c r="E170" s="6"/>
      <c r="F170" s="7"/>
      <c r="G170" s="5">
        <v>37</v>
      </c>
      <c r="H170" s="6">
        <v>45</v>
      </c>
      <c r="I170" s="7">
        <f t="shared" si="121"/>
        <v>118</v>
      </c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>
        <v>46</v>
      </c>
      <c r="Z170" s="6">
        <v>89</v>
      </c>
      <c r="AA170" s="7">
        <f t="shared" si="129"/>
        <v>199</v>
      </c>
      <c r="AB170" s="5"/>
      <c r="AC170" s="6"/>
      <c r="AD170" s="7"/>
      <c r="AE170" s="5"/>
      <c r="AF170" s="6"/>
      <c r="AG170" s="6"/>
      <c r="AH170" s="7"/>
      <c r="AI170" s="5"/>
      <c r="AJ170" s="6"/>
      <c r="AK170" s="6"/>
      <c r="AL170" s="7"/>
      <c r="AM170" s="5"/>
      <c r="AN170" s="6"/>
      <c r="AO170" s="6"/>
      <c r="AP170" s="7"/>
      <c r="AQ170" s="5"/>
      <c r="AR170" s="6"/>
      <c r="AS170" s="6"/>
      <c r="AT170" s="7"/>
      <c r="AU170" s="5"/>
      <c r="AV170" s="6"/>
      <c r="AW170" s="6"/>
      <c r="AX170" s="7"/>
      <c r="AY170" s="5"/>
      <c r="AZ170" s="6"/>
      <c r="BA170" s="6"/>
      <c r="BB170" s="7"/>
      <c r="BC170" s="5"/>
      <c r="BD170" s="6"/>
      <c r="BE170" s="6"/>
      <c r="BF170" s="7"/>
      <c r="BG170" s="5"/>
      <c r="BH170" s="6"/>
      <c r="BI170" s="6"/>
      <c r="BJ170" s="7"/>
    </row>
    <row r="171" spans="1:62" x14ac:dyDescent="0.25">
      <c r="A171" t="s">
        <v>184</v>
      </c>
      <c r="B171" t="s">
        <v>16</v>
      </c>
      <c r="C171">
        <v>3158</v>
      </c>
      <c r="D171" s="5"/>
      <c r="E171" s="6"/>
      <c r="F171" s="7"/>
      <c r="G171" s="5">
        <v>39</v>
      </c>
      <c r="H171" s="6">
        <v>45</v>
      </c>
      <c r="I171" s="7">
        <f t="shared" si="121"/>
        <v>114</v>
      </c>
      <c r="J171" s="5">
        <v>11</v>
      </c>
      <c r="K171" s="6">
        <v>23</v>
      </c>
      <c r="L171" s="7">
        <f t="shared" ref="L171" si="130">100+0+(100-TRUNC(J171/K171*100))</f>
        <v>153</v>
      </c>
      <c r="M171" s="5">
        <v>5</v>
      </c>
      <c r="N171" s="6">
        <v>16</v>
      </c>
      <c r="O171" s="7">
        <f t="shared" ref="O171" si="131">100+0+(100-TRUNC(M171/N171*100))</f>
        <v>169</v>
      </c>
      <c r="P171" s="5">
        <v>11</v>
      </c>
      <c r="Q171" s="6">
        <v>24</v>
      </c>
      <c r="R171" s="7">
        <f t="shared" ref="R171:R172" si="132">100+75+(100-TRUNC(P171/Q171*100))</f>
        <v>230</v>
      </c>
      <c r="S171" s="5">
        <v>41</v>
      </c>
      <c r="T171" s="6">
        <v>44</v>
      </c>
      <c r="U171" s="7">
        <f>100+25+(100-TRUNC(S171/T171*100))</f>
        <v>132</v>
      </c>
      <c r="V171" s="5">
        <v>12</v>
      </c>
      <c r="W171" s="6">
        <v>14</v>
      </c>
      <c r="X171" s="7">
        <f t="shared" ref="X171" si="133">100+0+(100-TRUNC(V171/W171*100))</f>
        <v>115</v>
      </c>
      <c r="Y171" s="5"/>
      <c r="Z171" s="6"/>
      <c r="AA171" s="7"/>
      <c r="AB171" s="5"/>
      <c r="AC171" s="6"/>
      <c r="AD171" s="7"/>
      <c r="AE171" s="5"/>
      <c r="AF171" s="6"/>
      <c r="AG171" s="6"/>
      <c r="AH171" s="7"/>
      <c r="AI171" s="5"/>
      <c r="AJ171" s="6"/>
      <c r="AK171" s="6"/>
      <c r="AL171" s="7"/>
      <c r="AM171" s="5"/>
      <c r="AN171" s="6"/>
      <c r="AO171" s="6"/>
      <c r="AP171" s="7"/>
      <c r="AQ171" s="5"/>
      <c r="AR171" s="6"/>
      <c r="AS171" s="6"/>
      <c r="AT171" s="7"/>
      <c r="AU171" s="5"/>
      <c r="AV171" s="6"/>
      <c r="AW171" s="6"/>
      <c r="AX171" s="7"/>
      <c r="AY171" s="5"/>
      <c r="AZ171" s="6"/>
      <c r="BA171" s="6"/>
      <c r="BB171" s="7"/>
      <c r="BC171" s="5"/>
      <c r="BD171" s="6"/>
      <c r="BE171" s="6"/>
      <c r="BF171" s="7"/>
      <c r="BG171" s="5"/>
      <c r="BH171" s="6"/>
      <c r="BI171" s="6"/>
      <c r="BJ171" s="7"/>
    </row>
    <row r="172" spans="1:62" x14ac:dyDescent="0.25">
      <c r="A172" t="s">
        <v>185</v>
      </c>
      <c r="B172" t="s">
        <v>19</v>
      </c>
      <c r="C172">
        <v>2527</v>
      </c>
      <c r="D172" s="5"/>
      <c r="E172" s="6"/>
      <c r="F172" s="7"/>
      <c r="G172" s="5">
        <v>40</v>
      </c>
      <c r="H172" s="6">
        <v>45</v>
      </c>
      <c r="I172" s="7">
        <f t="shared" si="121"/>
        <v>112</v>
      </c>
      <c r="J172" s="5"/>
      <c r="K172" s="6"/>
      <c r="L172" s="7"/>
      <c r="M172" s="5"/>
      <c r="N172" s="6"/>
      <c r="O172" s="7"/>
      <c r="P172" s="5">
        <v>8</v>
      </c>
      <c r="Q172" s="6">
        <v>24</v>
      </c>
      <c r="R172" s="7">
        <f t="shared" si="132"/>
        <v>242</v>
      </c>
      <c r="S172" s="5">
        <v>33</v>
      </c>
      <c r="T172" s="6">
        <v>44</v>
      </c>
      <c r="U172" s="7">
        <f>100+25+(100-TRUNC(S172/T172*100))</f>
        <v>150</v>
      </c>
      <c r="V172" s="5"/>
      <c r="W172" s="6"/>
      <c r="X172" s="7"/>
      <c r="Y172" s="5">
        <v>68</v>
      </c>
      <c r="Z172" s="6">
        <v>89</v>
      </c>
      <c r="AA172" s="7">
        <f t="shared" ref="AA172" si="134">100+50+(100-TRUNC(Y172/Z172*100))</f>
        <v>174</v>
      </c>
      <c r="AB172" s="5"/>
      <c r="AC172" s="6"/>
      <c r="AD172" s="7"/>
      <c r="AE172" s="5"/>
      <c r="AF172" s="6"/>
      <c r="AG172" s="6"/>
      <c r="AH172" s="7"/>
      <c r="AI172" s="5"/>
      <c r="AJ172" s="6"/>
      <c r="AK172" s="6"/>
      <c r="AL172" s="7"/>
      <c r="AM172" s="5"/>
      <c r="AN172" s="6"/>
      <c r="AO172" s="6"/>
      <c r="AP172" s="7"/>
      <c r="AQ172" s="5"/>
      <c r="AR172" s="6"/>
      <c r="AS172" s="6"/>
      <c r="AT172" s="7"/>
      <c r="AU172" s="5"/>
      <c r="AV172" s="6"/>
      <c r="AW172" s="6"/>
      <c r="AX172" s="7"/>
      <c r="AY172" s="5"/>
      <c r="AZ172" s="6"/>
      <c r="BA172" s="6"/>
      <c r="BB172" s="7"/>
      <c r="BC172" s="5"/>
      <c r="BD172" s="6"/>
      <c r="BE172" s="6"/>
      <c r="BF172" s="7"/>
      <c r="BG172" s="5"/>
      <c r="BH172" s="6"/>
      <c r="BI172" s="6"/>
      <c r="BJ172" s="7"/>
    </row>
    <row r="173" spans="1:62" s="25" customFormat="1" x14ac:dyDescent="0.25">
      <c r="A173" s="25" t="s">
        <v>233</v>
      </c>
      <c r="B173" s="25" t="s">
        <v>122</v>
      </c>
      <c r="C173" s="25">
        <v>3288</v>
      </c>
      <c r="D173" s="5"/>
      <c r="E173" s="6"/>
      <c r="F173" s="7"/>
      <c r="G173" s="5"/>
      <c r="H173" s="6"/>
      <c r="I173" s="7"/>
      <c r="J173" s="5">
        <v>4</v>
      </c>
      <c r="K173" s="6">
        <v>23</v>
      </c>
      <c r="L173" s="7">
        <f t="shared" ref="L173:L183" si="135">100+0+(100-TRUNC(J173/K173*100))</f>
        <v>183</v>
      </c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6"/>
      <c r="AH173" s="7"/>
      <c r="AI173" s="5"/>
      <c r="AJ173" s="6"/>
      <c r="AK173" s="6"/>
      <c r="AL173" s="7"/>
      <c r="AM173" s="5"/>
      <c r="AN173" s="6"/>
      <c r="AO173" s="6"/>
      <c r="AP173" s="7"/>
      <c r="AQ173" s="5"/>
      <c r="AR173" s="6"/>
      <c r="AS173" s="6"/>
      <c r="AT173" s="7"/>
      <c r="AU173" s="5"/>
      <c r="AV173" s="6"/>
      <c r="AW173" s="6"/>
      <c r="AX173" s="7"/>
      <c r="AY173" s="5"/>
      <c r="AZ173" s="6"/>
      <c r="BA173" s="6"/>
      <c r="BB173" s="7"/>
      <c r="BC173" s="5"/>
      <c r="BD173" s="6"/>
      <c r="BE173" s="6"/>
      <c r="BF173" s="7"/>
      <c r="BG173" s="5"/>
      <c r="BH173" s="6"/>
      <c r="BI173" s="6"/>
      <c r="BJ173" s="7"/>
    </row>
    <row r="174" spans="1:62" s="25" customFormat="1" x14ac:dyDescent="0.25">
      <c r="A174" s="25" t="s">
        <v>234</v>
      </c>
      <c r="B174" s="25" t="s">
        <v>26</v>
      </c>
      <c r="C174" s="25">
        <v>3063</v>
      </c>
      <c r="D174" s="5"/>
      <c r="E174" s="6"/>
      <c r="F174" s="7"/>
      <c r="G174" s="5"/>
      <c r="H174" s="6"/>
      <c r="I174" s="7"/>
      <c r="J174" s="5">
        <v>5</v>
      </c>
      <c r="K174" s="6">
        <v>23</v>
      </c>
      <c r="L174" s="7">
        <f t="shared" si="135"/>
        <v>179</v>
      </c>
      <c r="M174" s="5"/>
      <c r="N174" s="6"/>
      <c r="O174" s="7"/>
      <c r="P174" s="5">
        <v>9</v>
      </c>
      <c r="Q174" s="6">
        <v>24</v>
      </c>
      <c r="R174" s="7">
        <f t="shared" ref="R174:R175" si="136">100+75+(100-TRUNC(P174/Q174*100))</f>
        <v>238</v>
      </c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6"/>
      <c r="AH174" s="7"/>
      <c r="AI174" s="5"/>
      <c r="AJ174" s="6"/>
      <c r="AK174" s="6"/>
      <c r="AL174" s="7"/>
      <c r="AM174" s="5"/>
      <c r="AN174" s="6"/>
      <c r="AO174" s="6"/>
      <c r="AP174" s="7"/>
      <c r="AQ174" s="5"/>
      <c r="AR174" s="6"/>
      <c r="AS174" s="6"/>
      <c r="AT174" s="7"/>
      <c r="AU174" s="5"/>
      <c r="AV174" s="6"/>
      <c r="AW174" s="6"/>
      <c r="AX174" s="7"/>
      <c r="AY174" s="5"/>
      <c r="AZ174" s="6"/>
      <c r="BA174" s="6"/>
      <c r="BB174" s="7"/>
      <c r="BC174" s="5"/>
      <c r="BD174" s="6"/>
      <c r="BE174" s="6"/>
      <c r="BF174" s="7"/>
      <c r="BG174" s="5"/>
      <c r="BH174" s="6"/>
      <c r="BI174" s="6"/>
      <c r="BJ174" s="7"/>
    </row>
    <row r="175" spans="1:62" s="25" customFormat="1" x14ac:dyDescent="0.25">
      <c r="A175" s="25" t="s">
        <v>235</v>
      </c>
      <c r="B175" s="25" t="s">
        <v>20</v>
      </c>
      <c r="C175" s="25">
        <v>2215</v>
      </c>
      <c r="D175" s="5"/>
      <c r="E175" s="6"/>
      <c r="F175" s="7"/>
      <c r="G175" s="5"/>
      <c r="H175" s="6"/>
      <c r="I175" s="7"/>
      <c r="J175" s="5">
        <v>6</v>
      </c>
      <c r="K175" s="6">
        <v>23</v>
      </c>
      <c r="L175" s="7">
        <f t="shared" si="135"/>
        <v>174</v>
      </c>
      <c r="M175" s="5"/>
      <c r="N175" s="6"/>
      <c r="O175" s="7"/>
      <c r="P175" s="5">
        <v>7</v>
      </c>
      <c r="Q175" s="6">
        <v>24</v>
      </c>
      <c r="R175" s="7">
        <f t="shared" si="136"/>
        <v>246</v>
      </c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6"/>
      <c r="AH175" s="7"/>
      <c r="AI175" s="5"/>
      <c r="AJ175" s="6"/>
      <c r="AK175" s="6"/>
      <c r="AL175" s="7"/>
      <c r="AM175" s="5"/>
      <c r="AN175" s="6"/>
      <c r="AO175" s="6"/>
      <c r="AP175" s="7"/>
      <c r="AQ175" s="5"/>
      <c r="AR175" s="6"/>
      <c r="AS175" s="6"/>
      <c r="AT175" s="7"/>
      <c r="AU175" s="5"/>
      <c r="AV175" s="6"/>
      <c r="AW175" s="6"/>
      <c r="AX175" s="7"/>
      <c r="AY175" s="5"/>
      <c r="AZ175" s="6"/>
      <c r="BA175" s="6"/>
      <c r="BB175" s="7"/>
      <c r="BC175" s="5"/>
      <c r="BD175" s="6"/>
      <c r="BE175" s="6"/>
      <c r="BF175" s="7"/>
      <c r="BG175" s="5"/>
      <c r="BH175" s="6"/>
      <c r="BI175" s="6"/>
      <c r="BJ175" s="7"/>
    </row>
    <row r="176" spans="1:62" s="25" customFormat="1" x14ac:dyDescent="0.25">
      <c r="A176" s="25" t="s">
        <v>236</v>
      </c>
      <c r="B176" s="25" t="s">
        <v>21</v>
      </c>
      <c r="C176" s="25">
        <v>2624</v>
      </c>
      <c r="D176" s="5"/>
      <c r="E176" s="6"/>
      <c r="F176" s="7"/>
      <c r="G176" s="5"/>
      <c r="H176" s="6"/>
      <c r="I176" s="7"/>
      <c r="J176" s="5">
        <v>9</v>
      </c>
      <c r="K176" s="6">
        <v>23</v>
      </c>
      <c r="L176" s="7">
        <f t="shared" si="135"/>
        <v>161</v>
      </c>
      <c r="M176" s="5"/>
      <c r="N176" s="6"/>
      <c r="O176" s="7"/>
      <c r="P176" s="5"/>
      <c r="Q176" s="6"/>
      <c r="R176" s="7"/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7"/>
      <c r="AE176" s="5"/>
      <c r="AF176" s="6"/>
      <c r="AG176" s="6"/>
      <c r="AH176" s="7"/>
      <c r="AI176" s="5"/>
      <c r="AJ176" s="6"/>
      <c r="AK176" s="6"/>
      <c r="AL176" s="7"/>
      <c r="AM176" s="5"/>
      <c r="AN176" s="6"/>
      <c r="AO176" s="6"/>
      <c r="AP176" s="7"/>
      <c r="AQ176" s="5"/>
      <c r="AR176" s="6"/>
      <c r="AS176" s="6"/>
      <c r="AT176" s="7"/>
      <c r="AU176" s="5"/>
      <c r="AV176" s="6"/>
      <c r="AW176" s="6"/>
      <c r="AX176" s="7"/>
      <c r="AY176" s="5"/>
      <c r="AZ176" s="6"/>
      <c r="BA176" s="6"/>
      <c r="BB176" s="7"/>
      <c r="BC176" s="5"/>
      <c r="BD176" s="6"/>
      <c r="BE176" s="6"/>
      <c r="BF176" s="7"/>
      <c r="BG176" s="5"/>
      <c r="BH176" s="6"/>
      <c r="BI176" s="6"/>
      <c r="BJ176" s="7"/>
    </row>
    <row r="177" spans="1:62" s="25" customFormat="1" x14ac:dyDescent="0.25">
      <c r="A177" s="25" t="s">
        <v>237</v>
      </c>
      <c r="B177" s="25" t="s">
        <v>16</v>
      </c>
      <c r="C177" s="25">
        <v>3180</v>
      </c>
      <c r="D177" s="5"/>
      <c r="E177" s="6"/>
      <c r="F177" s="7"/>
      <c r="G177" s="5"/>
      <c r="H177" s="6"/>
      <c r="I177" s="7"/>
      <c r="J177" s="5">
        <v>13</v>
      </c>
      <c r="K177" s="6">
        <v>23</v>
      </c>
      <c r="L177" s="7">
        <f t="shared" si="135"/>
        <v>144</v>
      </c>
      <c r="M177" s="5"/>
      <c r="N177" s="6"/>
      <c r="O177" s="7"/>
      <c r="P177" s="5">
        <v>14</v>
      </c>
      <c r="Q177" s="6">
        <v>24</v>
      </c>
      <c r="R177" s="7">
        <f t="shared" ref="R177" si="137">100+75+(100-TRUNC(P177/Q177*100))</f>
        <v>217</v>
      </c>
      <c r="S177" s="5"/>
      <c r="T177" s="6"/>
      <c r="U177" s="7"/>
      <c r="V177" s="5">
        <v>11</v>
      </c>
      <c r="W177" s="6">
        <v>14</v>
      </c>
      <c r="X177" s="7">
        <f t="shared" ref="X177" si="138">100+0+(100-TRUNC(V177/W177*100))</f>
        <v>122</v>
      </c>
      <c r="Y177" s="5"/>
      <c r="Z177" s="6"/>
      <c r="AA177" s="7"/>
      <c r="AB177" s="5"/>
      <c r="AC177" s="6"/>
      <c r="AD177" s="7"/>
      <c r="AE177" s="5"/>
      <c r="AF177" s="6"/>
      <c r="AG177" s="6"/>
      <c r="AH177" s="7"/>
      <c r="AI177" s="5"/>
      <c r="AJ177" s="6"/>
      <c r="AK177" s="6"/>
      <c r="AL177" s="7"/>
      <c r="AM177" s="5"/>
      <c r="AN177" s="6"/>
      <c r="AO177" s="6"/>
      <c r="AP177" s="7"/>
      <c r="AQ177" s="5"/>
      <c r="AR177" s="6"/>
      <c r="AS177" s="6"/>
      <c r="AT177" s="7"/>
      <c r="AU177" s="5"/>
      <c r="AV177" s="6"/>
      <c r="AW177" s="6"/>
      <c r="AX177" s="7"/>
      <c r="AY177" s="5"/>
      <c r="AZ177" s="6"/>
      <c r="BA177" s="6"/>
      <c r="BB177" s="7"/>
      <c r="BC177" s="5"/>
      <c r="BD177" s="6"/>
      <c r="BE177" s="6"/>
      <c r="BF177" s="7"/>
      <c r="BG177" s="5"/>
      <c r="BH177" s="6"/>
      <c r="BI177" s="6"/>
      <c r="BJ177" s="7"/>
    </row>
    <row r="178" spans="1:62" s="25" customFormat="1" x14ac:dyDescent="0.25">
      <c r="A178" s="25" t="s">
        <v>238</v>
      </c>
      <c r="B178" s="25" t="s">
        <v>21</v>
      </c>
      <c r="C178" s="25">
        <v>2788</v>
      </c>
      <c r="D178" s="5"/>
      <c r="E178" s="6"/>
      <c r="F178" s="7"/>
      <c r="G178" s="5"/>
      <c r="H178" s="6"/>
      <c r="I178" s="7"/>
      <c r="J178" s="5">
        <v>14</v>
      </c>
      <c r="K178" s="6">
        <v>23</v>
      </c>
      <c r="L178" s="7">
        <f t="shared" si="135"/>
        <v>140</v>
      </c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6"/>
      <c r="AH178" s="7"/>
      <c r="AI178" s="5"/>
      <c r="AJ178" s="6"/>
      <c r="AK178" s="6"/>
      <c r="AL178" s="7"/>
      <c r="AM178" s="5"/>
      <c r="AN178" s="6"/>
      <c r="AO178" s="6"/>
      <c r="AP178" s="7"/>
      <c r="AQ178" s="5"/>
      <c r="AR178" s="6"/>
      <c r="AS178" s="6"/>
      <c r="AT178" s="7"/>
      <c r="AU178" s="5"/>
      <c r="AV178" s="6"/>
      <c r="AW178" s="6"/>
      <c r="AX178" s="7"/>
      <c r="AY178" s="5"/>
      <c r="AZ178" s="6"/>
      <c r="BA178" s="6"/>
      <c r="BB178" s="7"/>
      <c r="BC178" s="5"/>
      <c r="BD178" s="6"/>
      <c r="BE178" s="6"/>
      <c r="BF178" s="7"/>
      <c r="BG178" s="5"/>
      <c r="BH178" s="6"/>
      <c r="BI178" s="6"/>
      <c r="BJ178" s="7"/>
    </row>
    <row r="179" spans="1:62" s="25" customFormat="1" x14ac:dyDescent="0.25">
      <c r="A179" s="25" t="s">
        <v>239</v>
      </c>
      <c r="B179" s="25" t="s">
        <v>25</v>
      </c>
      <c r="C179" s="25">
        <v>3055</v>
      </c>
      <c r="D179" s="5"/>
      <c r="E179" s="6"/>
      <c r="F179" s="7"/>
      <c r="G179" s="5"/>
      <c r="H179" s="6"/>
      <c r="I179" s="7"/>
      <c r="J179" s="5">
        <v>15</v>
      </c>
      <c r="K179" s="6">
        <v>23</v>
      </c>
      <c r="L179" s="7">
        <f t="shared" si="135"/>
        <v>135</v>
      </c>
      <c r="M179" s="5"/>
      <c r="N179" s="6"/>
      <c r="O179" s="7"/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6"/>
      <c r="AH179" s="7"/>
      <c r="AI179" s="5"/>
      <c r="AJ179" s="6"/>
      <c r="AK179" s="6"/>
      <c r="AL179" s="7"/>
      <c r="AM179" s="5"/>
      <c r="AN179" s="6"/>
      <c r="AO179" s="6"/>
      <c r="AP179" s="7"/>
      <c r="AQ179" s="5"/>
      <c r="AR179" s="6"/>
      <c r="AS179" s="6"/>
      <c r="AT179" s="7"/>
      <c r="AU179" s="5"/>
      <c r="AV179" s="6"/>
      <c r="AW179" s="6"/>
      <c r="AX179" s="7"/>
      <c r="AY179" s="5"/>
      <c r="AZ179" s="6"/>
      <c r="BA179" s="6"/>
      <c r="BB179" s="7"/>
      <c r="BC179" s="5"/>
      <c r="BD179" s="6"/>
      <c r="BE179" s="6"/>
      <c r="BF179" s="7"/>
      <c r="BG179" s="5"/>
      <c r="BH179" s="6"/>
      <c r="BI179" s="6"/>
      <c r="BJ179" s="7"/>
    </row>
    <row r="180" spans="1:62" s="25" customFormat="1" x14ac:dyDescent="0.25">
      <c r="A180" s="25" t="s">
        <v>240</v>
      </c>
      <c r="B180" s="25" t="s">
        <v>20</v>
      </c>
      <c r="C180" s="25">
        <v>2965</v>
      </c>
      <c r="D180" s="5"/>
      <c r="E180" s="6"/>
      <c r="F180" s="7"/>
      <c r="G180" s="5"/>
      <c r="H180" s="6"/>
      <c r="I180" s="7"/>
      <c r="J180" s="5">
        <v>18</v>
      </c>
      <c r="K180" s="6">
        <v>23</v>
      </c>
      <c r="L180" s="7">
        <f t="shared" si="135"/>
        <v>122</v>
      </c>
      <c r="M180" s="5"/>
      <c r="N180" s="6"/>
      <c r="O180" s="7"/>
      <c r="P180" s="5">
        <v>18</v>
      </c>
      <c r="Q180" s="6">
        <v>24</v>
      </c>
      <c r="R180" s="7">
        <f t="shared" ref="R180" si="139">100+75+(100-TRUNC(P180/Q180*100))</f>
        <v>200</v>
      </c>
      <c r="S180" s="5"/>
      <c r="T180" s="6"/>
      <c r="U180" s="7"/>
      <c r="V180" s="5"/>
      <c r="W180" s="6"/>
      <c r="X180" s="7"/>
      <c r="Y180" s="5"/>
      <c r="Z180" s="6"/>
      <c r="AA180" s="7"/>
      <c r="AB180" s="5"/>
      <c r="AC180" s="6"/>
      <c r="AD180" s="7"/>
      <c r="AE180" s="5"/>
      <c r="AF180" s="6"/>
      <c r="AG180" s="6"/>
      <c r="AH180" s="7"/>
      <c r="AI180" s="5"/>
      <c r="AJ180" s="6"/>
      <c r="AK180" s="6"/>
      <c r="AL180" s="7"/>
      <c r="AM180" s="5"/>
      <c r="AN180" s="6"/>
      <c r="AO180" s="6"/>
      <c r="AP180" s="7"/>
      <c r="AQ180" s="5"/>
      <c r="AR180" s="6"/>
      <c r="AS180" s="6"/>
      <c r="AT180" s="7"/>
      <c r="AU180" s="5"/>
      <c r="AV180" s="6"/>
      <c r="AW180" s="6"/>
      <c r="AX180" s="7"/>
      <c r="AY180" s="5"/>
      <c r="AZ180" s="6"/>
      <c r="BA180" s="6"/>
      <c r="BB180" s="7"/>
      <c r="BC180" s="5"/>
      <c r="BD180" s="6"/>
      <c r="BE180" s="6"/>
      <c r="BF180" s="7"/>
      <c r="BG180" s="5"/>
      <c r="BH180" s="6"/>
      <c r="BI180" s="6"/>
      <c r="BJ180" s="7"/>
    </row>
    <row r="181" spans="1:62" s="25" customFormat="1" x14ac:dyDescent="0.25">
      <c r="A181" s="25" t="s">
        <v>241</v>
      </c>
      <c r="B181" s="25" t="s">
        <v>25</v>
      </c>
      <c r="C181" s="25">
        <v>2353</v>
      </c>
      <c r="D181" s="5"/>
      <c r="E181" s="6"/>
      <c r="F181" s="7"/>
      <c r="G181" s="5"/>
      <c r="H181" s="6"/>
      <c r="I181" s="7"/>
      <c r="J181" s="5">
        <v>21</v>
      </c>
      <c r="K181" s="6">
        <v>23</v>
      </c>
      <c r="L181" s="7">
        <f t="shared" si="135"/>
        <v>109</v>
      </c>
      <c r="M181" s="5"/>
      <c r="N181" s="6"/>
      <c r="O181" s="7"/>
      <c r="P181" s="5"/>
      <c r="Q181" s="6"/>
      <c r="R181" s="7"/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6"/>
      <c r="AH181" s="7"/>
      <c r="AI181" s="5"/>
      <c r="AJ181" s="6"/>
      <c r="AK181" s="6"/>
      <c r="AL181" s="7"/>
      <c r="AM181" s="5"/>
      <c r="AN181" s="6"/>
      <c r="AO181" s="6"/>
      <c r="AP181" s="7"/>
      <c r="AQ181" s="5"/>
      <c r="AR181" s="6"/>
      <c r="AS181" s="6"/>
      <c r="AT181" s="7"/>
      <c r="AU181" s="5"/>
      <c r="AV181" s="6"/>
      <c r="AW181" s="6"/>
      <c r="AX181" s="7"/>
      <c r="AY181" s="5"/>
      <c r="AZ181" s="6"/>
      <c r="BA181" s="6"/>
      <c r="BB181" s="7"/>
      <c r="BC181" s="5"/>
      <c r="BD181" s="6"/>
      <c r="BE181" s="6"/>
      <c r="BF181" s="7"/>
      <c r="BG181" s="5"/>
      <c r="BH181" s="6"/>
      <c r="BI181" s="6"/>
      <c r="BJ181" s="7"/>
    </row>
    <row r="182" spans="1:62" s="25" customFormat="1" x14ac:dyDescent="0.25">
      <c r="A182" s="25" t="s">
        <v>242</v>
      </c>
      <c r="B182" s="25" t="s">
        <v>16</v>
      </c>
      <c r="C182" s="25">
        <v>2861</v>
      </c>
      <c r="D182" s="5"/>
      <c r="E182" s="6"/>
      <c r="F182" s="7"/>
      <c r="G182" s="5"/>
      <c r="H182" s="6"/>
      <c r="I182" s="7"/>
      <c r="J182" s="5">
        <v>23</v>
      </c>
      <c r="K182" s="6">
        <v>23</v>
      </c>
      <c r="L182" s="7">
        <f t="shared" si="135"/>
        <v>100</v>
      </c>
      <c r="M182" s="5">
        <v>14</v>
      </c>
      <c r="N182" s="6">
        <v>16</v>
      </c>
      <c r="O182" s="7">
        <f t="shared" ref="O182:O188" si="140">100+0+(100-TRUNC(M182/N182*100))</f>
        <v>113</v>
      </c>
      <c r="P182" s="5">
        <v>23</v>
      </c>
      <c r="Q182" s="6">
        <v>24</v>
      </c>
      <c r="R182" s="7">
        <f t="shared" ref="R182:R183" si="141">100+75+(100-TRUNC(P182/Q182*100))</f>
        <v>180</v>
      </c>
      <c r="S182" s="5"/>
      <c r="T182" s="6"/>
      <c r="U182" s="7"/>
      <c r="V182" s="5">
        <v>14</v>
      </c>
      <c r="W182" s="6">
        <v>14</v>
      </c>
      <c r="X182" s="7">
        <f t="shared" ref="X182" si="142">100+0+(100-TRUNC(V182/W182*100))</f>
        <v>100</v>
      </c>
      <c r="Y182" s="5"/>
      <c r="Z182" s="6"/>
      <c r="AA182" s="7"/>
      <c r="AB182" s="5"/>
      <c r="AC182" s="6"/>
      <c r="AD182" s="7"/>
      <c r="AE182" s="5"/>
      <c r="AF182" s="6"/>
      <c r="AG182" s="6"/>
      <c r="AH182" s="7"/>
      <c r="AI182" s="5"/>
      <c r="AJ182" s="6"/>
      <c r="AK182" s="6"/>
      <c r="AL182" s="7"/>
      <c r="AM182" s="5"/>
      <c r="AN182" s="6"/>
      <c r="AO182" s="6"/>
      <c r="AP182" s="7"/>
      <c r="AQ182" s="5"/>
      <c r="AR182" s="6"/>
      <c r="AS182" s="6"/>
      <c r="AT182" s="7"/>
      <c r="AU182" s="5"/>
      <c r="AV182" s="6"/>
      <c r="AW182" s="6"/>
      <c r="AX182" s="7"/>
      <c r="AY182" s="5"/>
      <c r="AZ182" s="6"/>
      <c r="BA182" s="6"/>
      <c r="BB182" s="7"/>
      <c r="BC182" s="5"/>
      <c r="BD182" s="6"/>
      <c r="BE182" s="6"/>
      <c r="BF182" s="7"/>
      <c r="BG182" s="5"/>
      <c r="BH182" s="6"/>
      <c r="BI182" s="6"/>
      <c r="BJ182" s="7"/>
    </row>
    <row r="183" spans="1:62" s="25" customFormat="1" x14ac:dyDescent="0.25">
      <c r="A183" s="25" t="s">
        <v>243</v>
      </c>
      <c r="B183" s="25" t="s">
        <v>16</v>
      </c>
      <c r="C183" s="25">
        <v>2056</v>
      </c>
      <c r="D183" s="5"/>
      <c r="E183" s="6"/>
      <c r="F183" s="7"/>
      <c r="G183" s="5"/>
      <c r="H183" s="6"/>
      <c r="I183" s="7"/>
      <c r="J183" s="5">
        <v>22</v>
      </c>
      <c r="K183" s="6">
        <v>23</v>
      </c>
      <c r="L183" s="7">
        <f t="shared" si="135"/>
        <v>105</v>
      </c>
      <c r="M183" s="5">
        <v>10</v>
      </c>
      <c r="N183" s="6">
        <v>16</v>
      </c>
      <c r="O183" s="7">
        <f t="shared" si="140"/>
        <v>138</v>
      </c>
      <c r="P183" s="5">
        <v>21</v>
      </c>
      <c r="Q183" s="6">
        <v>24</v>
      </c>
      <c r="R183" s="7">
        <f t="shared" si="141"/>
        <v>188</v>
      </c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7"/>
      <c r="AE183" s="5"/>
      <c r="AF183" s="6"/>
      <c r="AG183" s="6"/>
      <c r="AH183" s="7"/>
      <c r="AI183" s="5"/>
      <c r="AJ183" s="6"/>
      <c r="AK183" s="6"/>
      <c r="AL183" s="7"/>
      <c r="AM183" s="5"/>
      <c r="AN183" s="6"/>
      <c r="AO183" s="6"/>
      <c r="AP183" s="7"/>
      <c r="AQ183" s="5"/>
      <c r="AR183" s="6"/>
      <c r="AS183" s="6"/>
      <c r="AT183" s="7"/>
      <c r="AU183" s="5"/>
      <c r="AV183" s="6"/>
      <c r="AW183" s="6"/>
      <c r="AX183" s="7"/>
      <c r="AY183" s="5"/>
      <c r="AZ183" s="6"/>
      <c r="BA183" s="6"/>
      <c r="BB183" s="7"/>
      <c r="BC183" s="5"/>
      <c r="BD183" s="6"/>
      <c r="BE183" s="6"/>
      <c r="BF183" s="7"/>
      <c r="BG183" s="5"/>
      <c r="BH183" s="6"/>
      <c r="BI183" s="6"/>
      <c r="BJ183" s="7"/>
    </row>
    <row r="184" spans="1:62" s="25" customFormat="1" x14ac:dyDescent="0.25">
      <c r="A184" s="25" t="s">
        <v>271</v>
      </c>
      <c r="B184" s="25" t="s">
        <v>26</v>
      </c>
      <c r="C184" s="25">
        <v>3064</v>
      </c>
      <c r="D184" s="5"/>
      <c r="E184" s="6"/>
      <c r="F184" s="7"/>
      <c r="G184" s="5"/>
      <c r="H184" s="6"/>
      <c r="I184" s="7"/>
      <c r="J184" s="5"/>
      <c r="K184" s="6"/>
      <c r="L184" s="7"/>
      <c r="M184" s="5">
        <v>3</v>
      </c>
      <c r="N184" s="6">
        <v>16</v>
      </c>
      <c r="O184" s="7">
        <f t="shared" si="140"/>
        <v>182</v>
      </c>
      <c r="P184" s="5"/>
      <c r="Q184" s="6"/>
      <c r="R184" s="7"/>
      <c r="S184" s="5"/>
      <c r="T184" s="6"/>
      <c r="U184" s="7"/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6"/>
      <c r="AH184" s="7"/>
      <c r="AI184" s="5"/>
      <c r="AJ184" s="6"/>
      <c r="AK184" s="6"/>
      <c r="AL184" s="7"/>
      <c r="AM184" s="5"/>
      <c r="AN184" s="6"/>
      <c r="AO184" s="6"/>
      <c r="AP184" s="7"/>
      <c r="AQ184" s="5"/>
      <c r="AR184" s="6"/>
      <c r="AS184" s="6"/>
      <c r="AT184" s="7"/>
      <c r="AU184" s="5"/>
      <c r="AV184" s="6"/>
      <c r="AW184" s="6"/>
      <c r="AX184" s="7"/>
      <c r="AY184" s="5"/>
      <c r="AZ184" s="6"/>
      <c r="BA184" s="6"/>
      <c r="BB184" s="7"/>
      <c r="BC184" s="5"/>
      <c r="BD184" s="6"/>
      <c r="BE184" s="6"/>
      <c r="BF184" s="7"/>
      <c r="BG184" s="5"/>
      <c r="BH184" s="6"/>
      <c r="BI184" s="6"/>
      <c r="BJ184" s="7"/>
    </row>
    <row r="185" spans="1:62" s="25" customFormat="1" x14ac:dyDescent="0.25">
      <c r="A185" s="25" t="s">
        <v>272</v>
      </c>
      <c r="B185" s="25" t="s">
        <v>16</v>
      </c>
      <c r="C185" s="25">
        <v>2254</v>
      </c>
      <c r="D185" s="5"/>
      <c r="E185" s="6"/>
      <c r="F185" s="7"/>
      <c r="G185" s="5"/>
      <c r="H185" s="6"/>
      <c r="I185" s="7"/>
      <c r="J185" s="5"/>
      <c r="K185" s="6"/>
      <c r="L185" s="7"/>
      <c r="M185" s="5">
        <v>9</v>
      </c>
      <c r="N185" s="6">
        <v>16</v>
      </c>
      <c r="O185" s="7">
        <f t="shared" si="140"/>
        <v>144</v>
      </c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6"/>
      <c r="AH185" s="7"/>
      <c r="AI185" s="5"/>
      <c r="AJ185" s="6"/>
      <c r="AK185" s="6"/>
      <c r="AL185" s="7"/>
      <c r="AM185" s="5"/>
      <c r="AN185" s="6"/>
      <c r="AO185" s="6"/>
      <c r="AP185" s="7"/>
      <c r="AQ185" s="5"/>
      <c r="AR185" s="6"/>
      <c r="AS185" s="6"/>
      <c r="AT185" s="7"/>
      <c r="AU185" s="5"/>
      <c r="AV185" s="6"/>
      <c r="AW185" s="6"/>
      <c r="AX185" s="7"/>
      <c r="AY185" s="5"/>
      <c r="AZ185" s="6"/>
      <c r="BA185" s="6"/>
      <c r="BB185" s="7"/>
      <c r="BC185" s="5"/>
      <c r="BD185" s="6"/>
      <c r="BE185" s="6"/>
      <c r="BF185" s="7"/>
      <c r="BG185" s="5"/>
      <c r="BH185" s="6"/>
      <c r="BI185" s="6"/>
      <c r="BJ185" s="7"/>
    </row>
    <row r="186" spans="1:62" s="25" customFormat="1" x14ac:dyDescent="0.25">
      <c r="A186" s="25" t="s">
        <v>273</v>
      </c>
      <c r="B186" s="25" t="s">
        <v>16</v>
      </c>
      <c r="C186" s="25">
        <v>2562</v>
      </c>
      <c r="D186" s="5"/>
      <c r="E186" s="6"/>
      <c r="F186" s="7"/>
      <c r="G186" s="5"/>
      <c r="H186" s="6"/>
      <c r="I186" s="7"/>
      <c r="J186" s="5"/>
      <c r="K186" s="6"/>
      <c r="L186" s="7"/>
      <c r="M186" s="5">
        <v>11</v>
      </c>
      <c r="N186" s="6">
        <v>16</v>
      </c>
      <c r="O186" s="7">
        <f t="shared" si="140"/>
        <v>132</v>
      </c>
      <c r="P186" s="5">
        <v>19</v>
      </c>
      <c r="Q186" s="6">
        <v>24</v>
      </c>
      <c r="R186" s="7">
        <f t="shared" ref="R186:R187" si="143">100+75+(100-TRUNC(P186/Q186*100))</f>
        <v>196</v>
      </c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6"/>
      <c r="AH186" s="7"/>
      <c r="AI186" s="5"/>
      <c r="AJ186" s="6"/>
      <c r="AK186" s="6"/>
      <c r="AL186" s="7"/>
      <c r="AM186" s="5"/>
      <c r="AN186" s="6"/>
      <c r="AO186" s="6"/>
      <c r="AP186" s="7"/>
      <c r="AQ186" s="5"/>
      <c r="AR186" s="6"/>
      <c r="AS186" s="6"/>
      <c r="AT186" s="7"/>
      <c r="AU186" s="5"/>
      <c r="AV186" s="6"/>
      <c r="AW186" s="6"/>
      <c r="AX186" s="7"/>
      <c r="AY186" s="5"/>
      <c r="AZ186" s="6"/>
      <c r="BA186" s="6"/>
      <c r="BB186" s="7"/>
      <c r="BC186" s="5"/>
      <c r="BD186" s="6"/>
      <c r="BE186" s="6"/>
      <c r="BF186" s="7"/>
      <c r="BG186" s="5"/>
      <c r="BH186" s="6"/>
      <c r="BI186" s="6"/>
      <c r="BJ186" s="7"/>
    </row>
    <row r="187" spans="1:62" s="25" customFormat="1" x14ac:dyDescent="0.25">
      <c r="A187" s="25" t="s">
        <v>274</v>
      </c>
      <c r="B187" s="25" t="s">
        <v>16</v>
      </c>
      <c r="C187" s="25">
        <v>2862</v>
      </c>
      <c r="D187" s="5"/>
      <c r="E187" s="6"/>
      <c r="F187" s="7"/>
      <c r="G187" s="5"/>
      <c r="H187" s="6"/>
      <c r="I187" s="7"/>
      <c r="J187" s="5"/>
      <c r="K187" s="6"/>
      <c r="L187" s="7"/>
      <c r="M187" s="5">
        <v>12</v>
      </c>
      <c r="N187" s="6">
        <v>16</v>
      </c>
      <c r="O187" s="7">
        <f t="shared" si="140"/>
        <v>125</v>
      </c>
      <c r="P187" s="5">
        <v>22</v>
      </c>
      <c r="Q187" s="6">
        <v>24</v>
      </c>
      <c r="R187" s="7">
        <f t="shared" si="143"/>
        <v>184</v>
      </c>
      <c r="S187" s="5"/>
      <c r="T187" s="6"/>
      <c r="U187" s="7"/>
      <c r="V187" s="5"/>
      <c r="W187" s="6"/>
      <c r="X187" s="7"/>
      <c r="Y187" s="5"/>
      <c r="Z187" s="6"/>
      <c r="AA187" s="7"/>
      <c r="AB187" s="5"/>
      <c r="AC187" s="6"/>
      <c r="AD187" s="7"/>
      <c r="AE187" s="5"/>
      <c r="AF187" s="6"/>
      <c r="AG187" s="6"/>
      <c r="AH187" s="7"/>
      <c r="AI187" s="5"/>
      <c r="AJ187" s="6"/>
      <c r="AK187" s="6"/>
      <c r="AL187" s="7"/>
      <c r="AM187" s="5"/>
      <c r="AN187" s="6"/>
      <c r="AO187" s="6"/>
      <c r="AP187" s="7"/>
      <c r="AQ187" s="5"/>
      <c r="AR187" s="6"/>
      <c r="AS187" s="6"/>
      <c r="AT187" s="7"/>
      <c r="AU187" s="5"/>
      <c r="AV187" s="6"/>
      <c r="AW187" s="6"/>
      <c r="AX187" s="7"/>
      <c r="AY187" s="5"/>
      <c r="AZ187" s="6"/>
      <c r="BA187" s="6"/>
      <c r="BB187" s="7"/>
      <c r="BC187" s="5"/>
      <c r="BD187" s="6"/>
      <c r="BE187" s="6"/>
      <c r="BF187" s="7"/>
      <c r="BG187" s="5"/>
      <c r="BH187" s="6"/>
      <c r="BI187" s="6"/>
      <c r="BJ187" s="7"/>
    </row>
    <row r="188" spans="1:62" s="25" customFormat="1" x14ac:dyDescent="0.25">
      <c r="A188" s="25" t="s">
        <v>275</v>
      </c>
      <c r="B188" s="25" t="s">
        <v>16</v>
      </c>
      <c r="C188" s="25">
        <v>3235</v>
      </c>
      <c r="D188" s="5"/>
      <c r="E188" s="6"/>
      <c r="F188" s="7"/>
      <c r="G188" s="5"/>
      <c r="H188" s="6"/>
      <c r="I188" s="7"/>
      <c r="J188" s="5"/>
      <c r="K188" s="6"/>
      <c r="L188" s="7"/>
      <c r="M188" s="5">
        <v>16</v>
      </c>
      <c r="N188" s="6">
        <v>16</v>
      </c>
      <c r="O188" s="7">
        <f t="shared" si="140"/>
        <v>100</v>
      </c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6"/>
      <c r="AH188" s="7"/>
      <c r="AI188" s="5"/>
      <c r="AJ188" s="6"/>
      <c r="AK188" s="6"/>
      <c r="AL188" s="7"/>
      <c r="AM188" s="5"/>
      <c r="AN188" s="6"/>
      <c r="AO188" s="6"/>
      <c r="AP188" s="7"/>
      <c r="AQ188" s="5"/>
      <c r="AR188" s="6"/>
      <c r="AS188" s="6"/>
      <c r="AT188" s="7"/>
      <c r="AU188" s="5"/>
      <c r="AV188" s="6"/>
      <c r="AW188" s="6"/>
      <c r="AX188" s="7"/>
      <c r="AY188" s="5"/>
      <c r="AZ188" s="6"/>
      <c r="BA188" s="6"/>
      <c r="BB188" s="7"/>
      <c r="BC188" s="5"/>
      <c r="BD188" s="6"/>
      <c r="BE188" s="6"/>
      <c r="BF188" s="7"/>
      <c r="BG188" s="5"/>
      <c r="BH188" s="6"/>
      <c r="BI188" s="6"/>
      <c r="BJ188" s="7"/>
    </row>
    <row r="189" spans="1:62" s="25" customFormat="1" x14ac:dyDescent="0.25">
      <c r="A189" s="25" t="s">
        <v>306</v>
      </c>
      <c r="B189" s="25" t="s">
        <v>122</v>
      </c>
      <c r="C189" s="25">
        <v>2524</v>
      </c>
      <c r="D189" s="5"/>
      <c r="E189" s="6"/>
      <c r="F189" s="7"/>
      <c r="G189" s="5"/>
      <c r="H189" s="6"/>
      <c r="I189" s="7"/>
      <c r="J189" s="5"/>
      <c r="K189" s="6"/>
      <c r="L189" s="7"/>
      <c r="M189" s="5"/>
      <c r="N189" s="6"/>
      <c r="O189" s="7"/>
      <c r="P189" s="5">
        <v>3</v>
      </c>
      <c r="Q189" s="6">
        <v>24</v>
      </c>
      <c r="R189" s="7">
        <f t="shared" ref="R189:R195" si="144">100+75+(100-TRUNC(P189/Q189*100))</f>
        <v>263</v>
      </c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6"/>
      <c r="AH189" s="7"/>
      <c r="AI189" s="5"/>
      <c r="AJ189" s="6"/>
      <c r="AK189" s="6"/>
      <c r="AL189" s="7"/>
      <c r="AM189" s="5"/>
      <c r="AN189" s="6"/>
      <c r="AO189" s="6"/>
      <c r="AP189" s="7"/>
      <c r="AQ189" s="5"/>
      <c r="AR189" s="6"/>
      <c r="AS189" s="6"/>
      <c r="AT189" s="7"/>
      <c r="AU189" s="5"/>
      <c r="AV189" s="6"/>
      <c r="AW189" s="6"/>
      <c r="AX189" s="7"/>
      <c r="AY189" s="5"/>
      <c r="AZ189" s="6"/>
      <c r="BA189" s="6"/>
      <c r="BB189" s="7"/>
      <c r="BC189" s="5"/>
      <c r="BD189" s="6"/>
      <c r="BE189" s="6"/>
      <c r="BF189" s="7"/>
      <c r="BG189" s="5"/>
      <c r="BH189" s="6"/>
      <c r="BI189" s="6"/>
      <c r="BJ189" s="7"/>
    </row>
    <row r="190" spans="1:62" s="25" customFormat="1" x14ac:dyDescent="0.25">
      <c r="A190" s="25" t="s">
        <v>307</v>
      </c>
      <c r="B190" s="25" t="s">
        <v>26</v>
      </c>
      <c r="C190" s="25">
        <v>2752</v>
      </c>
      <c r="D190" s="5"/>
      <c r="E190" s="6"/>
      <c r="F190" s="7"/>
      <c r="G190" s="5"/>
      <c r="H190" s="6"/>
      <c r="I190" s="7"/>
      <c r="J190" s="5"/>
      <c r="K190" s="6"/>
      <c r="L190" s="7"/>
      <c r="M190" s="5"/>
      <c r="N190" s="6"/>
      <c r="O190" s="7"/>
      <c r="P190" s="5">
        <v>6</v>
      </c>
      <c r="Q190" s="6">
        <v>24</v>
      </c>
      <c r="R190" s="7">
        <f t="shared" si="144"/>
        <v>250</v>
      </c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6"/>
      <c r="AH190" s="7"/>
      <c r="AI190" s="5"/>
      <c r="AJ190" s="6"/>
      <c r="AK190" s="6"/>
      <c r="AL190" s="7"/>
      <c r="AM190" s="5"/>
      <c r="AN190" s="6"/>
      <c r="AO190" s="6"/>
      <c r="AP190" s="7"/>
      <c r="AQ190" s="5"/>
      <c r="AR190" s="6"/>
      <c r="AS190" s="6"/>
      <c r="AT190" s="7"/>
      <c r="AU190" s="5"/>
      <c r="AV190" s="6"/>
      <c r="AW190" s="6"/>
      <c r="AX190" s="7"/>
      <c r="AY190" s="5"/>
      <c r="AZ190" s="6"/>
      <c r="BA190" s="6"/>
      <c r="BB190" s="7"/>
      <c r="BC190" s="5"/>
      <c r="BD190" s="6"/>
      <c r="BE190" s="6"/>
      <c r="BF190" s="7"/>
      <c r="BG190" s="5"/>
      <c r="BH190" s="6"/>
      <c r="BI190" s="6"/>
      <c r="BJ190" s="7"/>
    </row>
    <row r="191" spans="1:62" s="25" customFormat="1" x14ac:dyDescent="0.25">
      <c r="A191" s="25" t="s">
        <v>308</v>
      </c>
      <c r="B191" s="25" t="s">
        <v>26</v>
      </c>
      <c r="C191" s="25">
        <v>2750</v>
      </c>
      <c r="D191" s="5"/>
      <c r="E191" s="6"/>
      <c r="F191" s="7"/>
      <c r="G191" s="5"/>
      <c r="H191" s="6"/>
      <c r="I191" s="7"/>
      <c r="J191" s="5"/>
      <c r="K191" s="6"/>
      <c r="L191" s="7"/>
      <c r="M191" s="5"/>
      <c r="N191" s="6"/>
      <c r="O191" s="7"/>
      <c r="P191" s="5">
        <v>10</v>
      </c>
      <c r="Q191" s="6">
        <v>24</v>
      </c>
      <c r="R191" s="7">
        <f t="shared" si="144"/>
        <v>234</v>
      </c>
      <c r="S191" s="5"/>
      <c r="T191" s="6"/>
      <c r="U191" s="7"/>
      <c r="V191" s="5"/>
      <c r="W191" s="6"/>
      <c r="X191" s="7"/>
      <c r="Y191" s="5"/>
      <c r="Z191" s="6"/>
      <c r="AA191" s="7"/>
      <c r="AB191" s="5"/>
      <c r="AC191" s="6"/>
      <c r="AD191" s="7"/>
      <c r="AE191" s="5"/>
      <c r="AF191" s="6"/>
      <c r="AG191" s="6"/>
      <c r="AH191" s="7"/>
      <c r="AI191" s="5"/>
      <c r="AJ191" s="6"/>
      <c r="AK191" s="6"/>
      <c r="AL191" s="7"/>
      <c r="AM191" s="5"/>
      <c r="AN191" s="6"/>
      <c r="AO191" s="6"/>
      <c r="AP191" s="7"/>
      <c r="AQ191" s="5"/>
      <c r="AR191" s="6"/>
      <c r="AS191" s="6"/>
      <c r="AT191" s="7"/>
      <c r="AU191" s="5"/>
      <c r="AV191" s="6"/>
      <c r="AW191" s="6"/>
      <c r="AX191" s="7"/>
      <c r="AY191" s="5"/>
      <c r="AZ191" s="6"/>
      <c r="BA191" s="6"/>
      <c r="BB191" s="7"/>
      <c r="BC191" s="5"/>
      <c r="BD191" s="6"/>
      <c r="BE191" s="6"/>
      <c r="BF191" s="7"/>
      <c r="BG191" s="5"/>
      <c r="BH191" s="6"/>
      <c r="BI191" s="6"/>
      <c r="BJ191" s="7"/>
    </row>
    <row r="192" spans="1:62" s="25" customFormat="1" x14ac:dyDescent="0.25">
      <c r="A192" s="25" t="s">
        <v>309</v>
      </c>
      <c r="B192" s="25" t="s">
        <v>18</v>
      </c>
      <c r="C192" s="25">
        <v>2540</v>
      </c>
      <c r="D192" s="5"/>
      <c r="E192" s="6"/>
      <c r="F192" s="7"/>
      <c r="G192" s="5"/>
      <c r="H192" s="6"/>
      <c r="I192" s="7"/>
      <c r="J192" s="5"/>
      <c r="K192" s="6"/>
      <c r="L192" s="7"/>
      <c r="M192" s="5"/>
      <c r="N192" s="6"/>
      <c r="O192" s="7"/>
      <c r="P192" s="5">
        <v>13</v>
      </c>
      <c r="Q192" s="6">
        <v>24</v>
      </c>
      <c r="R192" s="7">
        <f t="shared" si="144"/>
        <v>221</v>
      </c>
      <c r="S192" s="5"/>
      <c r="T192" s="6"/>
      <c r="U192" s="7"/>
      <c r="V192" s="5"/>
      <c r="W192" s="6"/>
      <c r="X192" s="7"/>
      <c r="Y192" s="5"/>
      <c r="Z192" s="6"/>
      <c r="AA192" s="7"/>
      <c r="AB192" s="5"/>
      <c r="AC192" s="6"/>
      <c r="AD192" s="7"/>
      <c r="AE192" s="5"/>
      <c r="AF192" s="6"/>
      <c r="AG192" s="6"/>
      <c r="AH192" s="7"/>
      <c r="AI192" s="5"/>
      <c r="AJ192" s="6"/>
      <c r="AK192" s="6"/>
      <c r="AL192" s="7"/>
      <c r="AM192" s="5"/>
      <c r="AN192" s="6"/>
      <c r="AO192" s="6"/>
      <c r="AP192" s="7"/>
      <c r="AQ192" s="5"/>
      <c r="AR192" s="6"/>
      <c r="AS192" s="6"/>
      <c r="AT192" s="7"/>
      <c r="AU192" s="5"/>
      <c r="AV192" s="6"/>
      <c r="AW192" s="6"/>
      <c r="AX192" s="7"/>
      <c r="AY192" s="5"/>
      <c r="AZ192" s="6"/>
      <c r="BA192" s="6"/>
      <c r="BB192" s="7"/>
      <c r="BC192" s="5"/>
      <c r="BD192" s="6"/>
      <c r="BE192" s="6"/>
      <c r="BF192" s="7"/>
      <c r="BG192" s="5"/>
      <c r="BH192" s="6"/>
      <c r="BI192" s="6"/>
      <c r="BJ192" s="7"/>
    </row>
    <row r="193" spans="1:62" s="25" customFormat="1" x14ac:dyDescent="0.25">
      <c r="A193" s="25" t="s">
        <v>310</v>
      </c>
      <c r="B193" s="25" t="s">
        <v>17</v>
      </c>
      <c r="C193" s="25">
        <v>2630</v>
      </c>
      <c r="D193" s="5"/>
      <c r="E193" s="6"/>
      <c r="F193" s="7"/>
      <c r="G193" s="5"/>
      <c r="H193" s="6"/>
      <c r="I193" s="7"/>
      <c r="J193" s="5"/>
      <c r="K193" s="6"/>
      <c r="L193" s="7"/>
      <c r="M193" s="5"/>
      <c r="N193" s="6"/>
      <c r="O193" s="7"/>
      <c r="P193" s="5">
        <v>15</v>
      </c>
      <c r="Q193" s="6">
        <v>24</v>
      </c>
      <c r="R193" s="7">
        <f t="shared" si="144"/>
        <v>213</v>
      </c>
      <c r="S193" s="5"/>
      <c r="T193" s="6"/>
      <c r="U193" s="7"/>
      <c r="V193" s="5"/>
      <c r="W193" s="6"/>
      <c r="X193" s="7"/>
      <c r="Y193" s="5">
        <v>80</v>
      </c>
      <c r="Z193" s="6">
        <v>89</v>
      </c>
      <c r="AA193" s="7">
        <f t="shared" ref="AA193" si="145">100+50+(100-TRUNC(Y193/Z193*100))</f>
        <v>161</v>
      </c>
      <c r="AB193" s="5"/>
      <c r="AC193" s="6"/>
      <c r="AD193" s="7"/>
      <c r="AE193" s="5"/>
      <c r="AF193" s="6"/>
      <c r="AG193" s="6"/>
      <c r="AH193" s="7"/>
      <c r="AI193" s="5"/>
      <c r="AJ193" s="6"/>
      <c r="AK193" s="6"/>
      <c r="AL193" s="7"/>
      <c r="AM193" s="5"/>
      <c r="AN193" s="6"/>
      <c r="AO193" s="6"/>
      <c r="AP193" s="7"/>
      <c r="AQ193" s="5"/>
      <c r="AR193" s="6"/>
      <c r="AS193" s="6"/>
      <c r="AT193" s="7"/>
      <c r="AU193" s="5"/>
      <c r="AV193" s="6"/>
      <c r="AW193" s="6"/>
      <c r="AX193" s="7"/>
      <c r="AY193" s="5"/>
      <c r="AZ193" s="6"/>
      <c r="BA193" s="6"/>
      <c r="BB193" s="7"/>
      <c r="BC193" s="5"/>
      <c r="BD193" s="6"/>
      <c r="BE193" s="6"/>
      <c r="BF193" s="7"/>
      <c r="BG193" s="5"/>
      <c r="BH193" s="6"/>
      <c r="BI193" s="6"/>
      <c r="BJ193" s="7"/>
    </row>
    <row r="194" spans="1:62" s="25" customFormat="1" x14ac:dyDescent="0.25">
      <c r="A194" s="25" t="s">
        <v>311</v>
      </c>
      <c r="B194" s="25" t="s">
        <v>21</v>
      </c>
      <c r="C194" s="25">
        <v>2673</v>
      </c>
      <c r="D194" s="5"/>
      <c r="E194" s="6"/>
      <c r="F194" s="7"/>
      <c r="G194" s="5"/>
      <c r="H194" s="6"/>
      <c r="I194" s="7"/>
      <c r="J194" s="5"/>
      <c r="K194" s="6"/>
      <c r="L194" s="7"/>
      <c r="M194" s="5"/>
      <c r="N194" s="6"/>
      <c r="O194" s="7"/>
      <c r="P194" s="5">
        <v>16</v>
      </c>
      <c r="Q194" s="6">
        <v>24</v>
      </c>
      <c r="R194" s="7">
        <f t="shared" si="144"/>
        <v>209</v>
      </c>
      <c r="S194" s="5"/>
      <c r="T194" s="6"/>
      <c r="U194" s="7"/>
      <c r="V194" s="5"/>
      <c r="W194" s="6"/>
      <c r="X194" s="7"/>
      <c r="Y194" s="5"/>
      <c r="Z194" s="6"/>
      <c r="AA194" s="7"/>
      <c r="AB194" s="5"/>
      <c r="AC194" s="6"/>
      <c r="AD194" s="7"/>
      <c r="AE194" s="5"/>
      <c r="AF194" s="6"/>
      <c r="AG194" s="6"/>
      <c r="AH194" s="7"/>
      <c r="AI194" s="5"/>
      <c r="AJ194" s="6"/>
      <c r="AK194" s="6"/>
      <c r="AL194" s="7"/>
      <c r="AM194" s="5"/>
      <c r="AN194" s="6"/>
      <c r="AO194" s="6"/>
      <c r="AP194" s="7"/>
      <c r="AQ194" s="5"/>
      <c r="AR194" s="6"/>
      <c r="AS194" s="6"/>
      <c r="AT194" s="7"/>
      <c r="AU194" s="5"/>
      <c r="AV194" s="6"/>
      <c r="AW194" s="6"/>
      <c r="AX194" s="7"/>
      <c r="AY194" s="5"/>
      <c r="AZ194" s="6"/>
      <c r="BA194" s="6"/>
      <c r="BB194" s="7"/>
      <c r="BC194" s="5"/>
      <c r="BD194" s="6"/>
      <c r="BE194" s="6"/>
      <c r="BF194" s="7"/>
      <c r="BG194" s="5"/>
      <c r="BH194" s="6"/>
      <c r="BI194" s="6"/>
      <c r="BJ194" s="7"/>
    </row>
    <row r="195" spans="1:62" s="25" customFormat="1" x14ac:dyDescent="0.25">
      <c r="A195" s="25" t="s">
        <v>312</v>
      </c>
      <c r="B195" s="25" t="s">
        <v>21</v>
      </c>
      <c r="C195" s="25">
        <v>2618</v>
      </c>
      <c r="D195" s="5"/>
      <c r="E195" s="6"/>
      <c r="F195" s="7"/>
      <c r="G195" s="5"/>
      <c r="H195" s="6"/>
      <c r="I195" s="7"/>
      <c r="J195" s="5"/>
      <c r="K195" s="6"/>
      <c r="L195" s="7"/>
      <c r="M195" s="5"/>
      <c r="N195" s="6"/>
      <c r="O195" s="7"/>
      <c r="P195" s="5">
        <v>24</v>
      </c>
      <c r="Q195" s="6">
        <v>24</v>
      </c>
      <c r="R195" s="7">
        <f t="shared" si="144"/>
        <v>175</v>
      </c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6"/>
      <c r="AH195" s="7"/>
      <c r="AI195" s="5"/>
      <c r="AJ195" s="6"/>
      <c r="AK195" s="6"/>
      <c r="AL195" s="7"/>
      <c r="AM195" s="5"/>
      <c r="AN195" s="6"/>
      <c r="AO195" s="6"/>
      <c r="AP195" s="7"/>
      <c r="AQ195" s="5"/>
      <c r="AR195" s="6"/>
      <c r="AS195" s="6"/>
      <c r="AT195" s="7"/>
      <c r="AU195" s="5"/>
      <c r="AV195" s="6"/>
      <c r="AW195" s="6"/>
      <c r="AX195" s="7"/>
      <c r="AY195" s="5"/>
      <c r="AZ195" s="6"/>
      <c r="BA195" s="6"/>
      <c r="BB195" s="7"/>
      <c r="BC195" s="5"/>
      <c r="BD195" s="6"/>
      <c r="BE195" s="6"/>
      <c r="BF195" s="7"/>
      <c r="BG195" s="5"/>
      <c r="BH195" s="6"/>
      <c r="BI195" s="6"/>
      <c r="BJ195" s="7"/>
    </row>
    <row r="196" spans="1:62" s="25" customFormat="1" x14ac:dyDescent="0.25">
      <c r="A196" s="25" t="s">
        <v>320</v>
      </c>
      <c r="B196" s="25" t="s">
        <v>16</v>
      </c>
      <c r="C196" s="25">
        <v>2182</v>
      </c>
      <c r="D196" s="5"/>
      <c r="E196" s="6"/>
      <c r="F196" s="7"/>
      <c r="G196" s="5"/>
      <c r="H196" s="6"/>
      <c r="I196" s="7"/>
      <c r="J196" s="5"/>
      <c r="K196" s="6"/>
      <c r="L196" s="7"/>
      <c r="M196" s="5"/>
      <c r="N196" s="6"/>
      <c r="O196" s="7"/>
      <c r="P196" s="5"/>
      <c r="Q196" s="6"/>
      <c r="R196" s="7"/>
      <c r="S196" s="5"/>
      <c r="T196" s="6"/>
      <c r="U196" s="7"/>
      <c r="V196" s="5">
        <v>13</v>
      </c>
      <c r="W196" s="6">
        <v>14</v>
      </c>
      <c r="X196" s="7">
        <f t="shared" ref="X196" si="146">100+0+(100-TRUNC(V196/W196*100))</f>
        <v>108</v>
      </c>
      <c r="Y196" s="5"/>
      <c r="Z196" s="6"/>
      <c r="AA196" s="7"/>
      <c r="AB196" s="5"/>
      <c r="AC196" s="6"/>
      <c r="AD196" s="7"/>
      <c r="AE196" s="5"/>
      <c r="AF196" s="6"/>
      <c r="AG196" s="6"/>
      <c r="AH196" s="7"/>
      <c r="AI196" s="5"/>
      <c r="AJ196" s="6"/>
      <c r="AK196" s="6"/>
      <c r="AL196" s="7"/>
      <c r="AM196" s="5"/>
      <c r="AN196" s="6"/>
      <c r="AO196" s="6"/>
      <c r="AP196" s="7"/>
      <c r="AQ196" s="5"/>
      <c r="AR196" s="6"/>
      <c r="AS196" s="6"/>
      <c r="AT196" s="7"/>
      <c r="AU196" s="5"/>
      <c r="AV196" s="6"/>
      <c r="AW196" s="6"/>
      <c r="AX196" s="7"/>
      <c r="AY196" s="5"/>
      <c r="AZ196" s="6"/>
      <c r="BA196" s="6"/>
      <c r="BB196" s="7"/>
      <c r="BC196" s="5"/>
      <c r="BD196" s="6"/>
      <c r="BE196" s="6"/>
      <c r="BF196" s="7"/>
      <c r="BG196" s="5"/>
      <c r="BH196" s="6"/>
      <c r="BI196" s="6"/>
      <c r="BJ196" s="7"/>
    </row>
    <row r="197" spans="1:62" s="25" customFormat="1" x14ac:dyDescent="0.25">
      <c r="A197" s="25" t="s">
        <v>98</v>
      </c>
      <c r="B197" s="25" t="s">
        <v>16</v>
      </c>
      <c r="C197" s="25">
        <v>4782</v>
      </c>
      <c r="D197" s="5"/>
      <c r="E197" s="6"/>
      <c r="F197" s="7"/>
      <c r="G197" s="5"/>
      <c r="H197" s="6"/>
      <c r="I197" s="7"/>
      <c r="J197" s="5"/>
      <c r="K197" s="6"/>
      <c r="L197" s="7"/>
      <c r="M197" s="5"/>
      <c r="N197" s="6"/>
      <c r="O197" s="7"/>
      <c r="P197" s="5"/>
      <c r="Q197" s="6"/>
      <c r="R197" s="7"/>
      <c r="S197" s="5"/>
      <c r="T197" s="6"/>
      <c r="U197" s="7"/>
      <c r="V197" s="5"/>
      <c r="W197" s="6"/>
      <c r="X197" s="7"/>
      <c r="Y197" s="5">
        <v>85</v>
      </c>
      <c r="Z197" s="6">
        <v>89</v>
      </c>
      <c r="AA197" s="7">
        <f t="shared" ref="AA197" si="147">100+50+(100-TRUNC(Y197/Z197*100))</f>
        <v>155</v>
      </c>
      <c r="AB197" s="5"/>
      <c r="AC197" s="6"/>
      <c r="AD197" s="7"/>
      <c r="AE197" s="5"/>
      <c r="AF197" s="6"/>
      <c r="AG197" s="6"/>
      <c r="AH197" s="7"/>
      <c r="AI197" s="5"/>
      <c r="AJ197" s="6"/>
      <c r="AK197" s="6"/>
      <c r="AL197" s="7"/>
      <c r="AM197" s="5"/>
      <c r="AN197" s="6"/>
      <c r="AO197" s="6"/>
      <c r="AP197" s="7"/>
      <c r="AQ197" s="5"/>
      <c r="AR197" s="6"/>
      <c r="AS197" s="6"/>
      <c r="AT197" s="7"/>
      <c r="AU197" s="5"/>
      <c r="AV197" s="6"/>
      <c r="AW197" s="6"/>
      <c r="AX197" s="7"/>
      <c r="AY197" s="5"/>
      <c r="AZ197" s="6"/>
      <c r="BA197" s="6"/>
      <c r="BB197" s="7"/>
      <c r="BC197" s="5"/>
      <c r="BD197" s="6"/>
      <c r="BE197" s="6"/>
      <c r="BF197" s="7"/>
      <c r="BG197" s="5"/>
      <c r="BH197" s="6"/>
      <c r="BI197" s="6"/>
      <c r="BJ197" s="7"/>
    </row>
    <row r="198" spans="1:62" x14ac:dyDescent="0.25">
      <c r="A198" s="25"/>
      <c r="B198" s="25"/>
      <c r="C198" s="25"/>
      <c r="D198" s="5"/>
      <c r="E198" s="6"/>
      <c r="F198" s="7"/>
      <c r="G198" s="5"/>
      <c r="H198" s="6"/>
      <c r="I198" s="7"/>
      <c r="J198" s="5"/>
      <c r="K198" s="6"/>
      <c r="L198" s="7"/>
      <c r="M198" s="5"/>
      <c r="N198" s="6"/>
      <c r="O198" s="7"/>
      <c r="P198" s="5"/>
      <c r="Q198" s="6"/>
      <c r="R198" s="7"/>
      <c r="S198" s="5"/>
      <c r="T198" s="6"/>
      <c r="U198" s="7"/>
      <c r="V198" s="5"/>
      <c r="W198" s="6"/>
      <c r="X198" s="7"/>
      <c r="Y198" s="5"/>
      <c r="Z198" s="6"/>
      <c r="AA198" s="7"/>
      <c r="AB198" s="5"/>
      <c r="AC198" s="6"/>
      <c r="AD198" s="7"/>
      <c r="AE198" s="5"/>
      <c r="AF198" s="6"/>
      <c r="AG198" s="6"/>
      <c r="AH198" s="7"/>
      <c r="AI198" s="5"/>
      <c r="AJ198" s="6"/>
      <c r="AK198" s="6"/>
      <c r="AL198" s="7"/>
      <c r="AM198" s="5"/>
      <c r="AN198" s="6"/>
      <c r="AO198" s="6"/>
      <c r="AP198" s="7"/>
      <c r="AQ198" s="5"/>
      <c r="AR198" s="6"/>
      <c r="AS198" s="6"/>
      <c r="AT198" s="7"/>
      <c r="AU198" s="5"/>
      <c r="AV198" s="6"/>
      <c r="AW198" s="6"/>
      <c r="AX198" s="7"/>
      <c r="AY198" s="5"/>
      <c r="AZ198" s="6"/>
      <c r="BA198" s="6"/>
      <c r="BB198" s="7"/>
      <c r="BC198" s="5"/>
      <c r="BD198" s="6"/>
      <c r="BE198" s="6"/>
      <c r="BF198" s="7"/>
      <c r="BG198" s="5"/>
      <c r="BH198" s="6"/>
      <c r="BI198" s="6"/>
      <c r="BJ198" s="7"/>
    </row>
    <row r="199" spans="1:62" x14ac:dyDescent="0.25">
      <c r="A199" s="1" t="s">
        <v>87</v>
      </c>
      <c r="B199" s="1"/>
      <c r="C199" s="1"/>
      <c r="D199" s="5"/>
      <c r="E199" s="6"/>
      <c r="F199" s="7"/>
      <c r="G199" s="5"/>
      <c r="H199" s="6"/>
      <c r="I199" s="7"/>
      <c r="J199" s="5"/>
      <c r="K199" s="6"/>
      <c r="L199" s="7"/>
      <c r="M199" s="5"/>
      <c r="N199" s="6"/>
      <c r="O199" s="7"/>
      <c r="P199" s="5"/>
      <c r="Q199" s="6"/>
      <c r="R199" s="7"/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6"/>
      <c r="AH199" s="7"/>
      <c r="AI199" s="5"/>
      <c r="AJ199" s="6"/>
      <c r="AK199" s="6"/>
      <c r="AL199" s="7"/>
      <c r="AM199" s="5"/>
      <c r="AN199" s="6"/>
      <c r="AO199" s="6"/>
      <c r="AP199" s="7"/>
      <c r="AQ199" s="5"/>
      <c r="AR199" s="6"/>
      <c r="AS199" s="6"/>
      <c r="AT199" s="7"/>
      <c r="AU199" s="5"/>
      <c r="AV199" s="6"/>
      <c r="AW199" s="6"/>
      <c r="AX199" s="7"/>
      <c r="AY199" s="5"/>
      <c r="AZ199" s="6"/>
      <c r="BA199" s="6"/>
      <c r="BB199" s="7"/>
      <c r="BC199" s="5"/>
      <c r="BD199" s="6"/>
      <c r="BE199" s="6"/>
      <c r="BF199" s="7"/>
      <c r="BG199" s="5"/>
      <c r="BH199" s="6"/>
      <c r="BI199" s="6"/>
      <c r="BJ199" s="7"/>
    </row>
    <row r="200" spans="1:62" x14ac:dyDescent="0.25">
      <c r="D200" s="5"/>
      <c r="E200" s="6"/>
      <c r="F200" s="7"/>
      <c r="G200" s="5"/>
      <c r="H200" s="6"/>
      <c r="I200" s="7"/>
      <c r="J200" s="5"/>
      <c r="K200" s="6"/>
      <c r="L200" s="7"/>
      <c r="M200" s="5"/>
      <c r="N200" s="6"/>
      <c r="O200" s="7"/>
      <c r="P200" s="5"/>
      <c r="Q200" s="6"/>
      <c r="R200" s="7"/>
      <c r="S200" s="5"/>
      <c r="T200" s="6"/>
      <c r="U200" s="7"/>
      <c r="V200" s="5"/>
      <c r="W200" s="6"/>
      <c r="X200" s="7"/>
      <c r="Y200" s="5"/>
      <c r="Z200" s="6"/>
      <c r="AA200" s="7"/>
      <c r="AB200" s="5"/>
      <c r="AC200" s="6"/>
      <c r="AD200" s="7"/>
      <c r="AE200" s="5"/>
      <c r="AF200" s="6"/>
      <c r="AG200" s="6"/>
      <c r="AH200" s="7"/>
      <c r="AI200" s="5"/>
      <c r="AJ200" s="6"/>
      <c r="AK200" s="6"/>
      <c r="AL200" s="7"/>
      <c r="AM200" s="5"/>
      <c r="AN200" s="6"/>
      <c r="AO200" s="6"/>
      <c r="AP200" s="7"/>
      <c r="AQ200" s="5"/>
      <c r="AR200" s="6"/>
      <c r="AS200" s="6"/>
      <c r="AT200" s="7"/>
      <c r="AU200" s="5"/>
      <c r="AV200" s="6"/>
      <c r="AW200" s="6"/>
      <c r="AX200" s="7"/>
      <c r="AY200" s="5"/>
      <c r="AZ200" s="6"/>
      <c r="BA200" s="6"/>
      <c r="BB200" s="7"/>
      <c r="BC200" s="5"/>
      <c r="BD200" s="6"/>
      <c r="BE200" s="6"/>
      <c r="BF200" s="7"/>
      <c r="BG200" s="5"/>
      <c r="BH200" s="6"/>
      <c r="BI200" s="6"/>
      <c r="BJ200" s="7"/>
    </row>
    <row r="201" spans="1:62" s="25" customFormat="1" x14ac:dyDescent="0.25">
      <c r="A201" s="25" t="s">
        <v>88</v>
      </c>
      <c r="B201" s="25" t="s">
        <v>26</v>
      </c>
      <c r="C201" s="25">
        <v>6098</v>
      </c>
      <c r="D201" s="5">
        <v>1</v>
      </c>
      <c r="E201" s="6">
        <v>30</v>
      </c>
      <c r="F201" s="7">
        <f t="shared" ref="F201:F228" si="148">100+0+(100-TRUNC(D201/E201*100))</f>
        <v>197</v>
      </c>
      <c r="G201" s="5"/>
      <c r="H201" s="6"/>
      <c r="I201" s="7"/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"/>
      <c r="W201" s="6"/>
      <c r="X201" s="7"/>
      <c r="Y201" s="5"/>
      <c r="Z201" s="6"/>
      <c r="AA201" s="7"/>
      <c r="AB201" s="5"/>
      <c r="AC201" s="6"/>
      <c r="AD201" s="7"/>
      <c r="AE201" s="5"/>
      <c r="AF201" s="6"/>
      <c r="AG201" s="6"/>
      <c r="AH201" s="7"/>
      <c r="AI201" s="5"/>
      <c r="AJ201" s="6"/>
      <c r="AK201" s="6"/>
      <c r="AL201" s="7"/>
      <c r="AM201" s="5"/>
      <c r="AN201" s="6"/>
      <c r="AO201" s="6"/>
      <c r="AP201" s="7"/>
      <c r="AQ201" s="5"/>
      <c r="AR201" s="6"/>
      <c r="AS201" s="6"/>
      <c r="AT201" s="7"/>
      <c r="AU201" s="5"/>
      <c r="AV201" s="6"/>
      <c r="AW201" s="6"/>
      <c r="AX201" s="7"/>
      <c r="AY201" s="5"/>
      <c r="AZ201" s="6"/>
      <c r="BA201" s="6"/>
      <c r="BB201" s="7"/>
      <c r="BC201" s="5"/>
      <c r="BD201" s="6"/>
      <c r="BE201" s="6"/>
      <c r="BF201" s="7"/>
      <c r="BG201" s="5"/>
      <c r="BH201" s="6"/>
      <c r="BI201" s="6"/>
      <c r="BJ201" s="7"/>
    </row>
    <row r="202" spans="1:62" s="25" customFormat="1" x14ac:dyDescent="0.25">
      <c r="A202" s="25" t="s">
        <v>89</v>
      </c>
      <c r="B202" s="25" t="s">
        <v>25</v>
      </c>
      <c r="C202" s="25">
        <v>5773</v>
      </c>
      <c r="D202" s="5">
        <v>2</v>
      </c>
      <c r="E202" s="6">
        <v>30</v>
      </c>
      <c r="F202" s="7">
        <f t="shared" si="148"/>
        <v>194</v>
      </c>
      <c r="G202" s="5">
        <v>4</v>
      </c>
      <c r="H202" s="6">
        <v>87</v>
      </c>
      <c r="I202" s="7">
        <f t="shared" ref="I202" si="149">100+0+(100-TRUNC(G202/H202*100))</f>
        <v>196</v>
      </c>
      <c r="J202" s="5">
        <v>2</v>
      </c>
      <c r="K202" s="6">
        <v>44</v>
      </c>
      <c r="L202" s="7">
        <f t="shared" ref="L202:L205" si="150">100+0+(100-TRUNC(J202/K202*100))</f>
        <v>196</v>
      </c>
      <c r="M202" s="5">
        <v>1</v>
      </c>
      <c r="N202" s="6">
        <v>45</v>
      </c>
      <c r="O202" s="7">
        <f t="shared" ref="O202" si="151">100+0+(100-TRUNC(M202/N202*100))</f>
        <v>198</v>
      </c>
      <c r="P202" s="5">
        <v>1</v>
      </c>
      <c r="Q202" s="6">
        <v>66</v>
      </c>
      <c r="R202" s="7">
        <f t="shared" ref="R202" si="152">100+75+(100-TRUNC(P202/Q202*100))</f>
        <v>274</v>
      </c>
      <c r="S202" s="5">
        <v>4</v>
      </c>
      <c r="T202" s="6">
        <v>68</v>
      </c>
      <c r="U202" s="7">
        <f>100+25+(100-TRUNC(S202/T202*100))</f>
        <v>220</v>
      </c>
      <c r="V202" s="5">
        <v>1</v>
      </c>
      <c r="W202" s="6">
        <v>34</v>
      </c>
      <c r="X202" s="7">
        <f t="shared" ref="X202" si="153">100+0+(100-TRUNC(V202/W202*100))</f>
        <v>198</v>
      </c>
      <c r="Y202" s="5"/>
      <c r="Z202" s="6"/>
      <c r="AA202" s="7"/>
      <c r="AB202" s="5">
        <v>7</v>
      </c>
      <c r="AC202" s="6">
        <v>66</v>
      </c>
      <c r="AD202" s="7">
        <f>100+50+(100-TRUNC(AB202/AC202*100))</f>
        <v>240</v>
      </c>
      <c r="AE202" s="5"/>
      <c r="AF202" s="6"/>
      <c r="AG202" s="6"/>
      <c r="AH202" s="7"/>
      <c r="AI202" s="5"/>
      <c r="AJ202" s="6"/>
      <c r="AK202" s="6"/>
      <c r="AL202" s="7"/>
      <c r="AM202" s="5"/>
      <c r="AN202" s="6"/>
      <c r="AO202" s="6"/>
      <c r="AP202" s="7"/>
      <c r="AQ202" s="5"/>
      <c r="AR202" s="6"/>
      <c r="AS202" s="6"/>
      <c r="AT202" s="7"/>
      <c r="AU202" s="5"/>
      <c r="AV202" s="6"/>
      <c r="AW202" s="6"/>
      <c r="AX202" s="7"/>
      <c r="AY202" s="5"/>
      <c r="AZ202" s="6"/>
      <c r="BA202" s="6"/>
      <c r="BB202" s="7"/>
      <c r="BC202" s="5"/>
      <c r="BD202" s="6"/>
      <c r="BE202" s="6"/>
      <c r="BF202" s="7"/>
      <c r="BG202" s="5"/>
      <c r="BH202" s="6"/>
      <c r="BI202" s="6"/>
      <c r="BJ202" s="7"/>
    </row>
    <row r="203" spans="1:62" s="25" customFormat="1" x14ac:dyDescent="0.25">
      <c r="A203" s="25" t="s">
        <v>90</v>
      </c>
      <c r="B203" s="25" t="s">
        <v>26</v>
      </c>
      <c r="C203" s="25">
        <v>5645</v>
      </c>
      <c r="D203" s="5">
        <v>4</v>
      </c>
      <c r="E203" s="6">
        <v>30</v>
      </c>
      <c r="F203" s="7">
        <f t="shared" si="148"/>
        <v>187</v>
      </c>
      <c r="G203" s="5"/>
      <c r="H203" s="6"/>
      <c r="I203" s="7"/>
      <c r="J203" s="5">
        <v>1</v>
      </c>
      <c r="K203" s="6">
        <v>44</v>
      </c>
      <c r="L203" s="7">
        <f t="shared" si="150"/>
        <v>198</v>
      </c>
      <c r="M203" s="5"/>
      <c r="N203" s="6"/>
      <c r="O203" s="7"/>
      <c r="P203" s="5"/>
      <c r="Q203" s="6"/>
      <c r="R203" s="7"/>
      <c r="S203" s="5"/>
      <c r="T203" s="6"/>
      <c r="U203" s="7"/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6"/>
      <c r="AH203" s="7"/>
      <c r="AI203" s="5"/>
      <c r="AJ203" s="6"/>
      <c r="AK203" s="6"/>
      <c r="AL203" s="7"/>
      <c r="AM203" s="5"/>
      <c r="AN203" s="6"/>
      <c r="AO203" s="6"/>
      <c r="AP203" s="7"/>
      <c r="AQ203" s="5"/>
      <c r="AR203" s="6"/>
      <c r="AS203" s="6"/>
      <c r="AT203" s="7"/>
      <c r="AU203" s="5"/>
      <c r="AV203" s="6"/>
      <c r="AW203" s="6"/>
      <c r="AX203" s="7"/>
      <c r="AY203" s="5"/>
      <c r="AZ203" s="6"/>
      <c r="BA203" s="6"/>
      <c r="BB203" s="7"/>
      <c r="BC203" s="5"/>
      <c r="BD203" s="6"/>
      <c r="BE203" s="6"/>
      <c r="BF203" s="7"/>
      <c r="BG203" s="5"/>
      <c r="BH203" s="6"/>
      <c r="BI203" s="6"/>
      <c r="BJ203" s="7"/>
    </row>
    <row r="204" spans="1:62" s="25" customFormat="1" x14ac:dyDescent="0.25">
      <c r="A204" s="25" t="s">
        <v>91</v>
      </c>
      <c r="B204" s="25" t="s">
        <v>16</v>
      </c>
      <c r="C204" s="25">
        <v>6203</v>
      </c>
      <c r="D204" s="5">
        <v>6</v>
      </c>
      <c r="E204" s="6">
        <v>30</v>
      </c>
      <c r="F204" s="7">
        <f t="shared" si="148"/>
        <v>180</v>
      </c>
      <c r="G204" s="5"/>
      <c r="H204" s="6"/>
      <c r="I204" s="7"/>
      <c r="J204" s="5">
        <v>10</v>
      </c>
      <c r="K204" s="6">
        <v>44</v>
      </c>
      <c r="L204" s="7">
        <f t="shared" si="150"/>
        <v>178</v>
      </c>
      <c r="M204" s="5">
        <v>9</v>
      </c>
      <c r="N204" s="6">
        <v>45</v>
      </c>
      <c r="O204" s="7">
        <f t="shared" ref="O204:O205" si="154">100+0+(100-TRUNC(M204/N204*100))</f>
        <v>180</v>
      </c>
      <c r="P204" s="5"/>
      <c r="Q204" s="6"/>
      <c r="R204" s="7"/>
      <c r="S204" s="5"/>
      <c r="T204" s="6"/>
      <c r="U204" s="7"/>
      <c r="V204" s="5"/>
      <c r="W204" s="6"/>
      <c r="X204" s="7"/>
      <c r="Y204" s="5"/>
      <c r="Z204" s="6"/>
      <c r="AA204" s="7"/>
      <c r="AB204" s="5"/>
      <c r="AC204" s="6"/>
      <c r="AD204" s="7"/>
      <c r="AE204" s="5"/>
      <c r="AF204" s="6"/>
      <c r="AG204" s="6"/>
      <c r="AH204" s="7"/>
      <c r="AI204" s="5"/>
      <c r="AJ204" s="6"/>
      <c r="AK204" s="6"/>
      <c r="AL204" s="7"/>
      <c r="AM204" s="5"/>
      <c r="AN204" s="6"/>
      <c r="AO204" s="6"/>
      <c r="AP204" s="7"/>
      <c r="AQ204" s="5"/>
      <c r="AR204" s="6"/>
      <c r="AS204" s="6"/>
      <c r="AT204" s="7"/>
      <c r="AU204" s="5"/>
      <c r="AV204" s="6"/>
      <c r="AW204" s="6"/>
      <c r="AX204" s="7"/>
      <c r="AY204" s="5"/>
      <c r="AZ204" s="6"/>
      <c r="BA204" s="6"/>
      <c r="BB204" s="7"/>
      <c r="BC204" s="5"/>
      <c r="BD204" s="6"/>
      <c r="BE204" s="6"/>
      <c r="BF204" s="7"/>
      <c r="BG204" s="5"/>
      <c r="BH204" s="6"/>
      <c r="BI204" s="6"/>
      <c r="BJ204" s="7"/>
    </row>
    <row r="205" spans="1:62" s="25" customFormat="1" x14ac:dyDescent="0.25">
      <c r="A205" s="25" t="s">
        <v>92</v>
      </c>
      <c r="B205" s="25" t="s">
        <v>16</v>
      </c>
      <c r="C205" s="25">
        <v>4971</v>
      </c>
      <c r="D205" s="5">
        <v>7</v>
      </c>
      <c r="E205" s="6">
        <v>30</v>
      </c>
      <c r="F205" s="7">
        <f t="shared" si="148"/>
        <v>177</v>
      </c>
      <c r="G205" s="5">
        <v>14</v>
      </c>
      <c r="H205" s="6">
        <v>87</v>
      </c>
      <c r="I205" s="7">
        <f t="shared" ref="I205" si="155">100+0+(100-TRUNC(G205/H205*100))</f>
        <v>184</v>
      </c>
      <c r="J205" s="5">
        <v>8</v>
      </c>
      <c r="K205" s="6">
        <v>44</v>
      </c>
      <c r="L205" s="7">
        <f t="shared" si="150"/>
        <v>182</v>
      </c>
      <c r="M205" s="5">
        <v>6</v>
      </c>
      <c r="N205" s="6">
        <v>45</v>
      </c>
      <c r="O205" s="7">
        <f t="shared" si="154"/>
        <v>187</v>
      </c>
      <c r="P205" s="5">
        <v>3</v>
      </c>
      <c r="Q205" s="6">
        <v>66</v>
      </c>
      <c r="R205" s="7">
        <f t="shared" ref="R205" si="156">100+75+(100-TRUNC(P205/Q205*100))</f>
        <v>271</v>
      </c>
      <c r="S205" s="5"/>
      <c r="T205" s="6"/>
      <c r="U205" s="7"/>
      <c r="V205" s="5">
        <v>5</v>
      </c>
      <c r="W205" s="6">
        <v>34</v>
      </c>
      <c r="X205" s="7">
        <f t="shared" ref="X205" si="157">100+0+(100-TRUNC(V205/W205*100))</f>
        <v>186</v>
      </c>
      <c r="Y205" s="5"/>
      <c r="Z205" s="6"/>
      <c r="AA205" s="7"/>
      <c r="AB205" s="5">
        <v>14</v>
      </c>
      <c r="AC205" s="6">
        <v>66</v>
      </c>
      <c r="AD205" s="7">
        <f>100+50+(100-TRUNC(AB205/AC205*100))</f>
        <v>229</v>
      </c>
      <c r="AE205" s="5"/>
      <c r="AF205" s="6"/>
      <c r="AG205" s="6"/>
      <c r="AH205" s="7"/>
      <c r="AI205" s="5"/>
      <c r="AJ205" s="6"/>
      <c r="AK205" s="6"/>
      <c r="AL205" s="7"/>
      <c r="AM205" s="5"/>
      <c r="AN205" s="6"/>
      <c r="AO205" s="6"/>
      <c r="AP205" s="7"/>
      <c r="AQ205" s="5"/>
      <c r="AR205" s="6"/>
      <c r="AS205" s="6"/>
      <c r="AT205" s="7"/>
      <c r="AU205" s="5"/>
      <c r="AV205" s="6"/>
      <c r="AW205" s="6"/>
      <c r="AX205" s="7"/>
      <c r="AY205" s="5"/>
      <c r="AZ205" s="6"/>
      <c r="BA205" s="6"/>
      <c r="BB205" s="7"/>
      <c r="BC205" s="5"/>
      <c r="BD205" s="6"/>
      <c r="BE205" s="6"/>
      <c r="BF205" s="7"/>
      <c r="BG205" s="5"/>
      <c r="BH205" s="6"/>
      <c r="BI205" s="6"/>
      <c r="BJ205" s="7"/>
    </row>
    <row r="206" spans="1:62" s="25" customFormat="1" x14ac:dyDescent="0.25">
      <c r="A206" s="25" t="s">
        <v>93</v>
      </c>
      <c r="B206" s="25" t="s">
        <v>26</v>
      </c>
      <c r="C206" s="25">
        <v>5114</v>
      </c>
      <c r="D206" s="5">
        <v>8</v>
      </c>
      <c r="E206" s="6">
        <v>30</v>
      </c>
      <c r="F206" s="7">
        <f t="shared" si="148"/>
        <v>174</v>
      </c>
      <c r="G206" s="5"/>
      <c r="H206" s="6"/>
      <c r="I206" s="7"/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6"/>
      <c r="AH206" s="7"/>
      <c r="AI206" s="5"/>
      <c r="AJ206" s="6"/>
      <c r="AK206" s="6"/>
      <c r="AL206" s="7"/>
      <c r="AM206" s="5"/>
      <c r="AN206" s="6"/>
      <c r="AO206" s="6"/>
      <c r="AP206" s="7"/>
      <c r="AQ206" s="5"/>
      <c r="AR206" s="6"/>
      <c r="AS206" s="6"/>
      <c r="AT206" s="7"/>
      <c r="AU206" s="5"/>
      <c r="AV206" s="6"/>
      <c r="AW206" s="6"/>
      <c r="AX206" s="7"/>
      <c r="AY206" s="5"/>
      <c r="AZ206" s="6"/>
      <c r="BA206" s="6"/>
      <c r="BB206" s="7"/>
      <c r="BC206" s="5"/>
      <c r="BD206" s="6"/>
      <c r="BE206" s="6"/>
      <c r="BF206" s="7"/>
      <c r="BG206" s="5"/>
      <c r="BH206" s="6"/>
      <c r="BI206" s="6"/>
      <c r="BJ206" s="7"/>
    </row>
    <row r="207" spans="1:62" s="25" customFormat="1" x14ac:dyDescent="0.25">
      <c r="A207" s="25" t="s">
        <v>94</v>
      </c>
      <c r="B207" s="25" t="s">
        <v>26</v>
      </c>
      <c r="C207" s="25">
        <v>5212</v>
      </c>
      <c r="D207" s="5">
        <v>9</v>
      </c>
      <c r="E207" s="6">
        <v>30</v>
      </c>
      <c r="F207" s="7">
        <f t="shared" si="148"/>
        <v>170</v>
      </c>
      <c r="G207" s="5">
        <v>21</v>
      </c>
      <c r="H207" s="6">
        <v>87</v>
      </c>
      <c r="I207" s="7">
        <f t="shared" ref="I207" si="158">100+0+(100-TRUNC(G207/H207*100))</f>
        <v>176</v>
      </c>
      <c r="J207" s="5"/>
      <c r="K207" s="6"/>
      <c r="L207" s="7"/>
      <c r="M207" s="5">
        <v>22</v>
      </c>
      <c r="N207" s="6">
        <v>45</v>
      </c>
      <c r="O207" s="7">
        <f t="shared" ref="O207" si="159">100+0+(100-TRUNC(M207/N207*100))</f>
        <v>152</v>
      </c>
      <c r="P207" s="5">
        <v>16</v>
      </c>
      <c r="Q207" s="6">
        <v>66</v>
      </c>
      <c r="R207" s="7">
        <f t="shared" ref="R207" si="160">100+75+(100-TRUNC(P207/Q207*100))</f>
        <v>251</v>
      </c>
      <c r="S207" s="5"/>
      <c r="T207" s="6"/>
      <c r="U207" s="7"/>
      <c r="V207" s="5">
        <v>10</v>
      </c>
      <c r="W207" s="6">
        <v>34</v>
      </c>
      <c r="X207" s="7">
        <f t="shared" ref="X207" si="161">100+0+(100-TRUNC(V207/W207*100))</f>
        <v>171</v>
      </c>
      <c r="Y207" s="5"/>
      <c r="Z207" s="6"/>
      <c r="AA207" s="7"/>
      <c r="AB207" s="5"/>
      <c r="AC207" s="6"/>
      <c r="AD207" s="7"/>
      <c r="AE207" s="5"/>
      <c r="AF207" s="6"/>
      <c r="AG207" s="6"/>
      <c r="AH207" s="7"/>
      <c r="AI207" s="5"/>
      <c r="AJ207" s="6"/>
      <c r="AK207" s="6"/>
      <c r="AL207" s="7"/>
      <c r="AM207" s="5"/>
      <c r="AN207" s="6"/>
      <c r="AO207" s="6"/>
      <c r="AP207" s="7"/>
      <c r="AQ207" s="5"/>
      <c r="AR207" s="6"/>
      <c r="AS207" s="6"/>
      <c r="AT207" s="7"/>
      <c r="AU207" s="5"/>
      <c r="AV207" s="6"/>
      <c r="AW207" s="6"/>
      <c r="AX207" s="7"/>
      <c r="AY207" s="5"/>
      <c r="AZ207" s="6"/>
      <c r="BA207" s="6"/>
      <c r="BB207" s="7"/>
      <c r="BC207" s="5"/>
      <c r="BD207" s="6"/>
      <c r="BE207" s="6"/>
      <c r="BF207" s="7"/>
      <c r="BG207" s="5"/>
      <c r="BH207" s="6"/>
      <c r="BI207" s="6"/>
      <c r="BJ207" s="7"/>
    </row>
    <row r="208" spans="1:62" s="25" customFormat="1" x14ac:dyDescent="0.25">
      <c r="A208" s="25" t="s">
        <v>95</v>
      </c>
      <c r="B208" s="25" t="s">
        <v>17</v>
      </c>
      <c r="C208" s="25">
        <v>5530</v>
      </c>
      <c r="D208" s="5">
        <v>10</v>
      </c>
      <c r="E208" s="6">
        <v>30</v>
      </c>
      <c r="F208" s="7">
        <f t="shared" si="148"/>
        <v>167</v>
      </c>
      <c r="G208" s="5"/>
      <c r="H208" s="6"/>
      <c r="I208" s="7"/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6"/>
      <c r="AH208" s="7"/>
      <c r="AI208" s="5"/>
      <c r="AJ208" s="6"/>
      <c r="AK208" s="6"/>
      <c r="AL208" s="7"/>
      <c r="AM208" s="5"/>
      <c r="AN208" s="6"/>
      <c r="AO208" s="6"/>
      <c r="AP208" s="7"/>
      <c r="AQ208" s="5"/>
      <c r="AR208" s="6"/>
      <c r="AS208" s="6"/>
      <c r="AT208" s="7"/>
      <c r="AU208" s="5"/>
      <c r="AV208" s="6"/>
      <c r="AW208" s="6"/>
      <c r="AX208" s="7"/>
      <c r="AY208" s="5"/>
      <c r="AZ208" s="6"/>
      <c r="BA208" s="6"/>
      <c r="BB208" s="7"/>
      <c r="BC208" s="5"/>
      <c r="BD208" s="6"/>
      <c r="BE208" s="6"/>
      <c r="BF208" s="7"/>
      <c r="BG208" s="5"/>
      <c r="BH208" s="6"/>
      <c r="BI208" s="6"/>
      <c r="BJ208" s="7"/>
    </row>
    <row r="209" spans="1:62" x14ac:dyDescent="0.25">
      <c r="A209" t="s">
        <v>96</v>
      </c>
      <c r="B209" t="s">
        <v>16</v>
      </c>
      <c r="C209">
        <v>6021</v>
      </c>
      <c r="D209" s="5">
        <v>11</v>
      </c>
      <c r="E209" s="6">
        <v>30</v>
      </c>
      <c r="F209" s="7">
        <f t="shared" si="148"/>
        <v>164</v>
      </c>
      <c r="G209" s="5">
        <v>26</v>
      </c>
      <c r="H209" s="6">
        <v>87</v>
      </c>
      <c r="I209" s="7">
        <f t="shared" ref="I209:I213" si="162">100+0+(100-TRUNC(G209/H209*100))</f>
        <v>171</v>
      </c>
      <c r="J209" s="5">
        <v>19</v>
      </c>
      <c r="K209" s="6">
        <v>44</v>
      </c>
      <c r="L209" s="7">
        <f t="shared" ref="L209:L214" si="163">100+0+(100-TRUNC(J209/K209*100))</f>
        <v>157</v>
      </c>
      <c r="M209" s="5">
        <v>14</v>
      </c>
      <c r="N209" s="6">
        <v>45</v>
      </c>
      <c r="O209" s="7">
        <f t="shared" ref="O209:O215" si="164">100+0+(100-TRUNC(M209/N209*100))</f>
        <v>169</v>
      </c>
      <c r="P209" s="5">
        <v>11</v>
      </c>
      <c r="Q209" s="6">
        <v>66</v>
      </c>
      <c r="R209" s="7">
        <f t="shared" ref="R209:R213" si="165">100+75+(100-TRUNC(P209/Q209*100))</f>
        <v>259</v>
      </c>
      <c r="S209" s="5">
        <v>37</v>
      </c>
      <c r="T209" s="6">
        <v>65</v>
      </c>
      <c r="U209" s="7">
        <f>100+25+(100-TRUNC(S209/T209*100))</f>
        <v>169</v>
      </c>
      <c r="V209" s="5">
        <v>9</v>
      </c>
      <c r="W209" s="6">
        <v>34</v>
      </c>
      <c r="X209" s="7">
        <f t="shared" ref="X209:X214" si="166">100+0+(100-TRUNC(V209/W209*100))</f>
        <v>174</v>
      </c>
      <c r="Y209" s="5"/>
      <c r="Z209" s="6"/>
      <c r="AA209" s="7"/>
      <c r="AB209" s="5">
        <v>21</v>
      </c>
      <c r="AC209" s="6">
        <v>73</v>
      </c>
      <c r="AD209" s="7">
        <f>100+50+(100-TRUNC(AB209/AC209*100))</f>
        <v>222</v>
      </c>
      <c r="AE209" s="5"/>
      <c r="AF209" s="6"/>
      <c r="AG209" s="6"/>
      <c r="AH209" s="7"/>
      <c r="AI209" s="5"/>
      <c r="AJ209" s="6"/>
      <c r="AK209" s="6"/>
      <c r="AL209" s="7"/>
      <c r="AM209" s="5"/>
      <c r="AN209" s="6"/>
      <c r="AO209" s="6"/>
      <c r="AP209" s="7"/>
      <c r="AQ209" s="5"/>
      <c r="AR209" s="6"/>
      <c r="AS209" s="6"/>
      <c r="AT209" s="7"/>
      <c r="AU209" s="5"/>
      <c r="AV209" s="6"/>
      <c r="AW209" s="6"/>
      <c r="AX209" s="7"/>
      <c r="AY209" s="5"/>
      <c r="AZ209" s="6"/>
      <c r="BA209" s="6"/>
      <c r="BB209" s="7"/>
      <c r="BC209" s="5"/>
      <c r="BD209" s="6"/>
      <c r="BE209" s="6"/>
      <c r="BF209" s="7"/>
      <c r="BG209" s="5"/>
      <c r="BH209" s="6"/>
      <c r="BI209" s="6"/>
      <c r="BJ209" s="7"/>
    </row>
    <row r="210" spans="1:62" x14ac:dyDescent="0.25">
      <c r="A210" t="s">
        <v>97</v>
      </c>
      <c r="B210" t="s">
        <v>16</v>
      </c>
      <c r="C210">
        <v>5523</v>
      </c>
      <c r="D210" s="5">
        <v>12</v>
      </c>
      <c r="E210" s="6">
        <v>30</v>
      </c>
      <c r="F210" s="7">
        <f t="shared" si="148"/>
        <v>160</v>
      </c>
      <c r="G210" s="5">
        <v>22</v>
      </c>
      <c r="H210" s="6">
        <v>87</v>
      </c>
      <c r="I210" s="7">
        <f t="shared" si="162"/>
        <v>175</v>
      </c>
      <c r="J210" s="5">
        <v>16</v>
      </c>
      <c r="K210" s="6">
        <v>44</v>
      </c>
      <c r="L210" s="7">
        <f t="shared" si="163"/>
        <v>164</v>
      </c>
      <c r="M210" s="5">
        <v>12</v>
      </c>
      <c r="N210" s="6">
        <v>45</v>
      </c>
      <c r="O210" s="7">
        <f t="shared" si="164"/>
        <v>174</v>
      </c>
      <c r="P210" s="5">
        <v>12</v>
      </c>
      <c r="Q210" s="6">
        <v>66</v>
      </c>
      <c r="R210" s="7">
        <f t="shared" si="165"/>
        <v>257</v>
      </c>
      <c r="S210" s="5">
        <v>31</v>
      </c>
      <c r="T210" s="6">
        <v>65</v>
      </c>
      <c r="U210" s="7">
        <f>100+25+(100-TRUNC(S210/T210*100))</f>
        <v>178</v>
      </c>
      <c r="V210" s="5">
        <v>8</v>
      </c>
      <c r="W210" s="6">
        <v>34</v>
      </c>
      <c r="X210" s="7">
        <f t="shared" si="166"/>
        <v>177</v>
      </c>
      <c r="Y210" s="5"/>
      <c r="Z210" s="6"/>
      <c r="AA210" s="7"/>
      <c r="AB210" s="5">
        <v>36</v>
      </c>
      <c r="AC210" s="6">
        <v>66</v>
      </c>
      <c r="AD210" s="7">
        <f>100+50+(100-TRUNC(AB210/AC210*100))</f>
        <v>196</v>
      </c>
      <c r="AE210" s="5"/>
      <c r="AF210" s="6"/>
      <c r="AG210" s="6"/>
      <c r="AH210" s="7"/>
      <c r="AI210" s="5"/>
      <c r="AJ210" s="6"/>
      <c r="AK210" s="6"/>
      <c r="AL210" s="7"/>
      <c r="AM210" s="5"/>
      <c r="AN210" s="6"/>
      <c r="AO210" s="6"/>
      <c r="AP210" s="7"/>
      <c r="AQ210" s="5"/>
      <c r="AR210" s="6"/>
      <c r="AS210" s="6"/>
      <c r="AT210" s="7"/>
      <c r="AU210" s="5"/>
      <c r="AV210" s="6"/>
      <c r="AW210" s="6"/>
      <c r="AX210" s="7"/>
      <c r="AY210" s="5"/>
      <c r="AZ210" s="6"/>
      <c r="BA210" s="6"/>
      <c r="BB210" s="7"/>
      <c r="BC210" s="5"/>
      <c r="BD210" s="6"/>
      <c r="BE210" s="6"/>
      <c r="BF210" s="7"/>
      <c r="BG210" s="5"/>
      <c r="BH210" s="6"/>
      <c r="BI210" s="6"/>
      <c r="BJ210" s="7"/>
    </row>
    <row r="211" spans="1:62" x14ac:dyDescent="0.25">
      <c r="A211" s="30" t="s">
        <v>98</v>
      </c>
      <c r="B211" s="30" t="s">
        <v>16</v>
      </c>
      <c r="C211" s="30">
        <v>4782</v>
      </c>
      <c r="D211" s="5">
        <v>13</v>
      </c>
      <c r="E211" s="6">
        <v>30</v>
      </c>
      <c r="F211" s="7">
        <f t="shared" si="148"/>
        <v>157</v>
      </c>
      <c r="G211" s="5">
        <v>35</v>
      </c>
      <c r="H211" s="6">
        <v>87</v>
      </c>
      <c r="I211" s="7">
        <f t="shared" si="162"/>
        <v>160</v>
      </c>
      <c r="J211" s="5">
        <v>23</v>
      </c>
      <c r="K211" s="6">
        <v>44</v>
      </c>
      <c r="L211" s="7">
        <f t="shared" si="163"/>
        <v>148</v>
      </c>
      <c r="M211" s="5">
        <v>20</v>
      </c>
      <c r="N211" s="6">
        <v>45</v>
      </c>
      <c r="O211" s="7">
        <f t="shared" si="164"/>
        <v>156</v>
      </c>
      <c r="P211" s="5">
        <v>21</v>
      </c>
      <c r="Q211" s="6">
        <v>66</v>
      </c>
      <c r="R211" s="7">
        <f t="shared" si="165"/>
        <v>244</v>
      </c>
      <c r="S211" s="5">
        <v>40</v>
      </c>
      <c r="T211" s="6">
        <v>65</v>
      </c>
      <c r="U211" s="7">
        <f>100+25+(100-TRUNC(S211/T211*100))</f>
        <v>164</v>
      </c>
      <c r="V211" s="5">
        <v>16</v>
      </c>
      <c r="W211" s="6">
        <v>34</v>
      </c>
      <c r="X211" s="7">
        <f t="shared" si="166"/>
        <v>153</v>
      </c>
      <c r="Y211" s="5"/>
      <c r="Z211" s="6"/>
      <c r="AA211" s="7"/>
      <c r="AB211" s="5"/>
      <c r="AC211" s="6"/>
      <c r="AD211" s="7"/>
      <c r="AE211" s="5"/>
      <c r="AF211" s="6"/>
      <c r="AG211" s="6"/>
      <c r="AH211" s="7"/>
      <c r="AI211" s="5"/>
      <c r="AJ211" s="6"/>
      <c r="AK211" s="6"/>
      <c r="AL211" s="7"/>
      <c r="AM211" s="5"/>
      <c r="AN211" s="6"/>
      <c r="AO211" s="6"/>
      <c r="AP211" s="7"/>
      <c r="AQ211" s="5"/>
      <c r="AR211" s="6"/>
      <c r="AS211" s="6"/>
      <c r="AT211" s="7"/>
      <c r="AU211" s="5"/>
      <c r="AV211" s="6"/>
      <c r="AW211" s="6"/>
      <c r="AX211" s="7"/>
      <c r="AY211" s="5"/>
      <c r="AZ211" s="6"/>
      <c r="BA211" s="6"/>
      <c r="BB211" s="7"/>
      <c r="BC211" s="5"/>
      <c r="BD211" s="6"/>
      <c r="BE211" s="6"/>
      <c r="BF211" s="7"/>
      <c r="BG211" s="5"/>
      <c r="BH211" s="6"/>
      <c r="BI211" s="6"/>
      <c r="BJ211" s="7"/>
    </row>
    <row r="212" spans="1:62" x14ac:dyDescent="0.25">
      <c r="A212" s="30" t="s">
        <v>99</v>
      </c>
      <c r="B212" s="30" t="s">
        <v>19</v>
      </c>
      <c r="C212" s="30">
        <v>5123</v>
      </c>
      <c r="D212" s="5">
        <v>14</v>
      </c>
      <c r="E212" s="6">
        <v>30</v>
      </c>
      <c r="F212" s="7">
        <f t="shared" si="148"/>
        <v>154</v>
      </c>
      <c r="G212" s="5">
        <v>34</v>
      </c>
      <c r="H212" s="6">
        <v>87</v>
      </c>
      <c r="I212" s="7">
        <f t="shared" si="162"/>
        <v>161</v>
      </c>
      <c r="J212" s="5">
        <v>25</v>
      </c>
      <c r="K212" s="6">
        <v>44</v>
      </c>
      <c r="L212" s="7">
        <f t="shared" si="163"/>
        <v>144</v>
      </c>
      <c r="M212" s="5">
        <v>19</v>
      </c>
      <c r="N212" s="6">
        <v>45</v>
      </c>
      <c r="O212" s="7">
        <f t="shared" si="164"/>
        <v>158</v>
      </c>
      <c r="P212" s="5">
        <v>17</v>
      </c>
      <c r="Q212" s="6">
        <v>66</v>
      </c>
      <c r="R212" s="7">
        <f t="shared" si="165"/>
        <v>250</v>
      </c>
      <c r="S212" s="5"/>
      <c r="T212" s="6"/>
      <c r="U212" s="7"/>
      <c r="V212" s="5">
        <v>14</v>
      </c>
      <c r="W212" s="6">
        <v>34</v>
      </c>
      <c r="X212" s="7">
        <f t="shared" si="166"/>
        <v>159</v>
      </c>
      <c r="Y212" s="5"/>
      <c r="Z212" s="6"/>
      <c r="AA212" s="7"/>
      <c r="AB212" s="5">
        <v>33</v>
      </c>
      <c r="AC212" s="6">
        <v>66</v>
      </c>
      <c r="AD212" s="7">
        <f>100+50+(100-TRUNC(AB212/AC212*100))</f>
        <v>200</v>
      </c>
      <c r="AE212" s="5"/>
      <c r="AF212" s="6"/>
      <c r="AG212" s="6"/>
      <c r="AH212" s="7"/>
      <c r="AI212" s="5"/>
      <c r="AJ212" s="6"/>
      <c r="AK212" s="6"/>
      <c r="AL212" s="7"/>
      <c r="AM212" s="5"/>
      <c r="AN212" s="6"/>
      <c r="AO212" s="6"/>
      <c r="AP212" s="7"/>
      <c r="AQ212" s="5"/>
      <c r="AR212" s="6"/>
      <c r="AS212" s="6"/>
      <c r="AT212" s="7"/>
      <c r="AU212" s="5"/>
      <c r="AV212" s="6"/>
      <c r="AW212" s="6"/>
      <c r="AX212" s="7"/>
      <c r="AY212" s="5"/>
      <c r="AZ212" s="6"/>
      <c r="BA212" s="6"/>
      <c r="BB212" s="7"/>
      <c r="BC212" s="5"/>
      <c r="BD212" s="6"/>
      <c r="BE212" s="6"/>
      <c r="BF212" s="7"/>
      <c r="BG212" s="5"/>
      <c r="BH212" s="6"/>
      <c r="BI212" s="6"/>
      <c r="BJ212" s="7"/>
    </row>
    <row r="213" spans="1:62" x14ac:dyDescent="0.25">
      <c r="A213" s="30" t="s">
        <v>100</v>
      </c>
      <c r="B213" s="30" t="s">
        <v>16</v>
      </c>
      <c r="C213" s="30">
        <v>4784</v>
      </c>
      <c r="D213" s="12">
        <v>15</v>
      </c>
      <c r="E213" s="6">
        <v>30</v>
      </c>
      <c r="F213" s="7">
        <f t="shared" si="148"/>
        <v>150</v>
      </c>
      <c r="G213" s="12">
        <v>38</v>
      </c>
      <c r="H213" s="13">
        <v>87</v>
      </c>
      <c r="I213" s="7">
        <f t="shared" si="162"/>
        <v>157</v>
      </c>
      <c r="J213" s="5">
        <v>30</v>
      </c>
      <c r="K213" s="6">
        <v>44</v>
      </c>
      <c r="L213" s="7">
        <f t="shared" si="163"/>
        <v>132</v>
      </c>
      <c r="M213" s="5">
        <v>23</v>
      </c>
      <c r="N213" s="6">
        <v>45</v>
      </c>
      <c r="O213" s="7">
        <f t="shared" si="164"/>
        <v>149</v>
      </c>
      <c r="P213" s="5">
        <v>30</v>
      </c>
      <c r="Q213" s="6">
        <v>66</v>
      </c>
      <c r="R213" s="7">
        <f t="shared" si="165"/>
        <v>230</v>
      </c>
      <c r="S213" s="5"/>
      <c r="T213" s="6"/>
      <c r="U213" s="7"/>
      <c r="V213" s="5">
        <v>20</v>
      </c>
      <c r="W213" s="6">
        <v>34</v>
      </c>
      <c r="X213" s="7">
        <f t="shared" si="166"/>
        <v>142</v>
      </c>
      <c r="Y213" s="5"/>
      <c r="Z213" s="6"/>
      <c r="AA213" s="7"/>
      <c r="AB213" s="5"/>
      <c r="AC213" s="6"/>
      <c r="AD213" s="7"/>
      <c r="AE213" s="5"/>
      <c r="AF213" s="6"/>
      <c r="AG213" s="6"/>
      <c r="AH213" s="7"/>
      <c r="AI213" s="5"/>
      <c r="AJ213" s="6"/>
      <c r="AK213" s="6"/>
      <c r="AL213" s="7"/>
      <c r="AM213" s="5"/>
      <c r="AN213" s="6"/>
      <c r="AO213" s="6"/>
      <c r="AP213" s="7"/>
      <c r="AQ213" s="5"/>
      <c r="AR213" s="6"/>
      <c r="AS213" s="6"/>
      <c r="AT213" s="7"/>
      <c r="AU213" s="5"/>
      <c r="AV213" s="6"/>
      <c r="AW213" s="6"/>
      <c r="AX213" s="7"/>
      <c r="AY213" s="5"/>
      <c r="AZ213" s="6"/>
      <c r="BA213" s="6"/>
      <c r="BB213" s="7"/>
      <c r="BC213" s="5"/>
      <c r="BD213" s="6"/>
      <c r="BE213" s="6"/>
      <c r="BF213" s="7"/>
      <c r="BG213" s="5"/>
      <c r="BH213" s="6"/>
      <c r="BI213" s="6"/>
      <c r="BJ213" s="7"/>
    </row>
    <row r="214" spans="1:62" ht="15.75" thickBot="1" x14ac:dyDescent="0.3">
      <c r="A214" s="30" t="s">
        <v>101</v>
      </c>
      <c r="B214" s="30" t="s">
        <v>16</v>
      </c>
      <c r="C214" s="30">
        <v>5702</v>
      </c>
      <c r="D214" s="8">
        <v>16</v>
      </c>
      <c r="E214" s="6">
        <v>30</v>
      </c>
      <c r="F214" s="7">
        <f t="shared" si="148"/>
        <v>147</v>
      </c>
      <c r="G214" s="8"/>
      <c r="H214" s="9"/>
      <c r="I214" s="10"/>
      <c r="J214" s="8">
        <v>31</v>
      </c>
      <c r="K214" s="9">
        <v>44</v>
      </c>
      <c r="L214" s="7">
        <f t="shared" si="163"/>
        <v>130</v>
      </c>
      <c r="M214" s="8">
        <v>24</v>
      </c>
      <c r="N214" s="9">
        <v>45</v>
      </c>
      <c r="O214" s="7">
        <f t="shared" si="164"/>
        <v>147</v>
      </c>
      <c r="P214" s="8"/>
      <c r="Q214" s="9"/>
      <c r="R214" s="10"/>
      <c r="S214" s="8"/>
      <c r="T214" s="9"/>
      <c r="U214" s="10"/>
      <c r="V214" s="8">
        <v>17</v>
      </c>
      <c r="W214" s="9">
        <v>34</v>
      </c>
      <c r="X214" s="7">
        <f t="shared" si="166"/>
        <v>150</v>
      </c>
      <c r="Y214" s="8"/>
      <c r="Z214" s="9"/>
      <c r="AA214" s="10"/>
      <c r="AB214" s="8"/>
      <c r="AC214" s="9"/>
      <c r="AD214" s="7"/>
      <c r="AE214" s="8"/>
      <c r="AF214" s="9"/>
      <c r="AG214" s="9"/>
      <c r="AH214" s="10"/>
      <c r="AI214" s="8"/>
      <c r="AJ214" s="9"/>
      <c r="AK214" s="9"/>
      <c r="AL214" s="10"/>
      <c r="AM214" s="8"/>
      <c r="AN214" s="9"/>
      <c r="AO214" s="9"/>
      <c r="AP214" s="7"/>
      <c r="AQ214" s="8"/>
      <c r="AR214" s="9"/>
      <c r="AS214" s="9"/>
      <c r="AT214" s="10"/>
      <c r="AU214" s="8"/>
      <c r="AV214" s="9"/>
      <c r="AW214" s="9"/>
      <c r="AX214" s="10"/>
      <c r="AY214" s="8"/>
      <c r="AZ214" s="9"/>
      <c r="BA214" s="9"/>
      <c r="BB214" s="10"/>
      <c r="BC214" s="8"/>
      <c r="BD214" s="9"/>
      <c r="BE214" s="9"/>
      <c r="BF214" s="10"/>
      <c r="BG214" s="8"/>
      <c r="BH214" s="9"/>
      <c r="BI214" s="9"/>
      <c r="BJ214" s="10"/>
    </row>
    <row r="215" spans="1:62" x14ac:dyDescent="0.25">
      <c r="A215" s="30" t="s">
        <v>102</v>
      </c>
      <c r="B215" s="30" t="s">
        <v>17</v>
      </c>
      <c r="C215" s="30">
        <v>5545</v>
      </c>
      <c r="D215" s="52">
        <v>17</v>
      </c>
      <c r="E215" s="6">
        <v>30</v>
      </c>
      <c r="F215" s="7">
        <f t="shared" si="148"/>
        <v>144</v>
      </c>
      <c r="M215" s="52">
        <v>26</v>
      </c>
      <c r="N215" s="56">
        <v>45</v>
      </c>
      <c r="O215" s="7">
        <f t="shared" si="164"/>
        <v>143</v>
      </c>
      <c r="P215" s="52">
        <v>32</v>
      </c>
      <c r="Q215" s="56">
        <v>66</v>
      </c>
      <c r="R215" s="7">
        <f t="shared" ref="R215" si="167">100+75+(100-TRUNC(P215/Q215*100))</f>
        <v>227</v>
      </c>
    </row>
    <row r="216" spans="1:62" x14ac:dyDescent="0.25">
      <c r="A216" s="30" t="s">
        <v>103</v>
      </c>
      <c r="B216" s="30" t="s">
        <v>21</v>
      </c>
      <c r="C216" s="30">
        <v>5585</v>
      </c>
      <c r="D216" s="52">
        <v>18</v>
      </c>
      <c r="E216" s="6">
        <v>30</v>
      </c>
      <c r="F216" s="7">
        <f t="shared" si="148"/>
        <v>140</v>
      </c>
    </row>
    <row r="217" spans="1:62" x14ac:dyDescent="0.25">
      <c r="A217" s="30" t="s">
        <v>104</v>
      </c>
      <c r="B217" s="30" t="s">
        <v>16</v>
      </c>
      <c r="C217" s="30">
        <v>4789</v>
      </c>
      <c r="D217" s="52">
        <v>19</v>
      </c>
      <c r="E217" s="6">
        <v>30</v>
      </c>
      <c r="F217" s="7">
        <f t="shared" si="148"/>
        <v>137</v>
      </c>
    </row>
    <row r="218" spans="1:62" x14ac:dyDescent="0.25">
      <c r="A218" s="30" t="s">
        <v>105</v>
      </c>
      <c r="B218" s="30" t="s">
        <v>17</v>
      </c>
      <c r="C218" s="30">
        <v>5544</v>
      </c>
      <c r="D218" s="52">
        <v>20</v>
      </c>
      <c r="E218" s="6">
        <v>30</v>
      </c>
      <c r="F218" s="7">
        <f t="shared" si="148"/>
        <v>134</v>
      </c>
      <c r="P218">
        <v>38</v>
      </c>
      <c r="Q218">
        <v>66</v>
      </c>
      <c r="R218" s="7">
        <f t="shared" ref="R218:R221" si="168">100+75+(100-TRUNC(P218/Q218*100))</f>
        <v>218</v>
      </c>
      <c r="S218">
        <v>56</v>
      </c>
      <c r="T218">
        <v>65</v>
      </c>
      <c r="U218" s="7">
        <f>100+25+(100-TRUNC(S218/T218*100))</f>
        <v>139</v>
      </c>
      <c r="AB218">
        <v>62</v>
      </c>
      <c r="AC218">
        <v>66</v>
      </c>
      <c r="AD218" s="7">
        <f>100+50+(100-TRUNC(AB218/AC218*100))</f>
        <v>157</v>
      </c>
    </row>
    <row r="219" spans="1:62" x14ac:dyDescent="0.25">
      <c r="A219" s="30" t="s">
        <v>106</v>
      </c>
      <c r="B219" s="30" t="s">
        <v>26</v>
      </c>
      <c r="C219" s="30">
        <v>4904</v>
      </c>
      <c r="D219" s="52">
        <v>21</v>
      </c>
      <c r="E219" s="6">
        <v>30</v>
      </c>
      <c r="F219" s="7">
        <f t="shared" si="148"/>
        <v>130</v>
      </c>
      <c r="G219" s="54">
        <v>62</v>
      </c>
      <c r="H219" s="54">
        <v>87</v>
      </c>
      <c r="I219" s="7">
        <f t="shared" ref="I219" si="169">100+0+(100-TRUNC(G219/H219*100))</f>
        <v>129</v>
      </c>
      <c r="J219" s="54">
        <v>9</v>
      </c>
      <c r="K219" s="54">
        <v>21</v>
      </c>
      <c r="L219" s="7">
        <f t="shared" ref="L219" si="170">100+0+(100-TRUNC(J219/K219*100))</f>
        <v>158</v>
      </c>
      <c r="M219" s="54">
        <v>40</v>
      </c>
      <c r="N219" s="54">
        <v>45</v>
      </c>
      <c r="O219" s="7">
        <f t="shared" ref="O219:O220" si="171">100+0+(100-TRUNC(M219/N219*100))</f>
        <v>112</v>
      </c>
      <c r="P219" s="54">
        <v>40</v>
      </c>
      <c r="Q219" s="54">
        <v>66</v>
      </c>
      <c r="R219" s="7">
        <f t="shared" si="168"/>
        <v>215</v>
      </c>
      <c r="V219">
        <v>27</v>
      </c>
      <c r="W219">
        <v>34</v>
      </c>
      <c r="X219" s="7">
        <f t="shared" ref="X219" si="172">100+0+(100-TRUNC(V219/W219*100))</f>
        <v>121</v>
      </c>
    </row>
    <row r="220" spans="1:62" x14ac:dyDescent="0.25">
      <c r="A220" s="30" t="s">
        <v>107</v>
      </c>
      <c r="B220" s="30" t="s">
        <v>16</v>
      </c>
      <c r="C220" s="30">
        <v>5813</v>
      </c>
      <c r="D220" s="52">
        <v>22</v>
      </c>
      <c r="E220" s="6">
        <v>30</v>
      </c>
      <c r="F220" s="7">
        <f t="shared" si="148"/>
        <v>127</v>
      </c>
      <c r="M220">
        <v>33</v>
      </c>
      <c r="N220">
        <v>45</v>
      </c>
      <c r="O220" s="7">
        <f t="shared" si="171"/>
        <v>127</v>
      </c>
      <c r="P220" s="54">
        <v>44</v>
      </c>
      <c r="Q220" s="54">
        <v>66</v>
      </c>
      <c r="R220" s="7">
        <f t="shared" si="168"/>
        <v>209</v>
      </c>
      <c r="S220" s="54">
        <v>62</v>
      </c>
      <c r="T220" s="54">
        <v>65</v>
      </c>
      <c r="U220" s="7">
        <f>100+25+(100-TRUNC(S220/T220*100))</f>
        <v>130</v>
      </c>
      <c r="AB220">
        <v>63</v>
      </c>
      <c r="AC220">
        <v>66</v>
      </c>
      <c r="AD220" s="7">
        <f>100+50+(100-TRUNC(AB220/AC220*100))</f>
        <v>155</v>
      </c>
    </row>
    <row r="221" spans="1:62" x14ac:dyDescent="0.25">
      <c r="A221" s="30" t="s">
        <v>108</v>
      </c>
      <c r="B221" s="30" t="s">
        <v>16</v>
      </c>
      <c r="C221" s="30">
        <v>5244</v>
      </c>
      <c r="D221" s="52">
        <v>23</v>
      </c>
      <c r="E221" s="6">
        <v>30</v>
      </c>
      <c r="F221" s="7">
        <f t="shared" si="148"/>
        <v>124</v>
      </c>
      <c r="J221">
        <v>13</v>
      </c>
      <c r="K221">
        <v>21</v>
      </c>
      <c r="L221" s="7">
        <f t="shared" ref="L221" si="173">100+0+(100-TRUNC(J221/K221*100))</f>
        <v>139</v>
      </c>
      <c r="P221" s="54">
        <v>49</v>
      </c>
      <c r="Q221" s="54">
        <v>66</v>
      </c>
      <c r="R221" s="7">
        <f t="shared" si="168"/>
        <v>201</v>
      </c>
      <c r="V221">
        <v>28</v>
      </c>
      <c r="W221">
        <v>34</v>
      </c>
      <c r="X221" s="7">
        <f t="shared" ref="X221" si="174">100+0+(100-TRUNC(V221/W221*100))</f>
        <v>118</v>
      </c>
    </row>
    <row r="222" spans="1:62" x14ac:dyDescent="0.25">
      <c r="A222" s="30" t="s">
        <v>109</v>
      </c>
      <c r="B222" s="30" t="s">
        <v>17</v>
      </c>
      <c r="C222" s="30">
        <v>5539</v>
      </c>
      <c r="D222" s="52">
        <v>24</v>
      </c>
      <c r="E222" s="6">
        <v>30</v>
      </c>
      <c r="F222" s="7">
        <f t="shared" si="148"/>
        <v>120</v>
      </c>
      <c r="G222" s="54">
        <v>71</v>
      </c>
      <c r="H222" s="54">
        <v>87</v>
      </c>
      <c r="I222" s="7">
        <f t="shared" ref="I222:I223" si="175">100+0+(100-TRUNC(G222/H222*100))</f>
        <v>119</v>
      </c>
    </row>
    <row r="223" spans="1:62" x14ac:dyDescent="0.25">
      <c r="A223" s="30" t="s">
        <v>110</v>
      </c>
      <c r="B223" s="30" t="s">
        <v>25</v>
      </c>
      <c r="C223" s="30">
        <v>6134</v>
      </c>
      <c r="D223" s="52">
        <v>25</v>
      </c>
      <c r="E223" s="6">
        <v>30</v>
      </c>
      <c r="F223" s="7">
        <f t="shared" si="148"/>
        <v>117</v>
      </c>
      <c r="G223" s="54">
        <v>68</v>
      </c>
      <c r="H223" s="54">
        <v>87</v>
      </c>
      <c r="I223" s="7">
        <f t="shared" si="175"/>
        <v>122</v>
      </c>
      <c r="J223" s="54">
        <v>10</v>
      </c>
      <c r="K223" s="54">
        <v>21</v>
      </c>
      <c r="L223" s="7">
        <f t="shared" ref="L223:L224" si="176">100+0+(100-TRUNC(J223/K223*100))</f>
        <v>153</v>
      </c>
      <c r="M223" s="54">
        <v>34</v>
      </c>
      <c r="N223" s="54">
        <v>45</v>
      </c>
      <c r="O223" s="7">
        <f t="shared" ref="O223:O224" si="177">100+0+(100-TRUNC(M223/N223*100))</f>
        <v>125</v>
      </c>
      <c r="P223" s="54">
        <v>46</v>
      </c>
      <c r="Q223" s="54">
        <v>66</v>
      </c>
      <c r="R223" s="7">
        <f t="shared" ref="R223:R224" si="178">100+75+(100-TRUNC(P223/Q223*100))</f>
        <v>206</v>
      </c>
    </row>
    <row r="224" spans="1:62" x14ac:dyDescent="0.25">
      <c r="A224" s="30" t="s">
        <v>111</v>
      </c>
      <c r="B224" s="30" t="s">
        <v>16</v>
      </c>
      <c r="C224" s="30">
        <v>4787</v>
      </c>
      <c r="D224" s="52">
        <v>26</v>
      </c>
      <c r="E224" s="6">
        <v>30</v>
      </c>
      <c r="F224" s="7">
        <f t="shared" si="148"/>
        <v>114</v>
      </c>
      <c r="J224">
        <v>15</v>
      </c>
      <c r="K224">
        <v>21</v>
      </c>
      <c r="L224" s="7">
        <f t="shared" si="176"/>
        <v>129</v>
      </c>
      <c r="M224">
        <v>37</v>
      </c>
      <c r="N224">
        <v>45</v>
      </c>
      <c r="O224" s="7">
        <f t="shared" si="177"/>
        <v>118</v>
      </c>
      <c r="P224" s="54">
        <v>55</v>
      </c>
      <c r="Q224" s="54">
        <v>66</v>
      </c>
      <c r="R224" s="7">
        <f t="shared" si="178"/>
        <v>192</v>
      </c>
      <c r="S224" s="54">
        <v>68</v>
      </c>
      <c r="T224" s="54">
        <v>81</v>
      </c>
      <c r="U224" s="7">
        <f>100+25+(100-TRUNC(S224/T224*100))</f>
        <v>142</v>
      </c>
      <c r="V224">
        <v>30</v>
      </c>
      <c r="W224">
        <v>34</v>
      </c>
      <c r="X224" s="7">
        <f t="shared" ref="X224" si="179">100+0+(100-TRUNC(V224/W224*100))</f>
        <v>112</v>
      </c>
      <c r="Y224" s="54"/>
      <c r="Z224" s="54"/>
      <c r="AA224" s="7"/>
      <c r="AB224" s="54">
        <v>49</v>
      </c>
      <c r="AC224" s="54">
        <v>67</v>
      </c>
      <c r="AD224" s="7">
        <f>100+50+(100-TRUNC(AB224/AC224*100))</f>
        <v>177</v>
      </c>
    </row>
    <row r="225" spans="1:30" x14ac:dyDescent="0.25">
      <c r="A225" s="30" t="s">
        <v>112</v>
      </c>
      <c r="B225" s="30" t="s">
        <v>19</v>
      </c>
      <c r="C225" s="30">
        <v>6422</v>
      </c>
      <c r="D225" s="52">
        <v>27</v>
      </c>
      <c r="E225" s="6">
        <v>30</v>
      </c>
      <c r="F225" s="7">
        <f t="shared" si="148"/>
        <v>110</v>
      </c>
    </row>
    <row r="226" spans="1:30" x14ac:dyDescent="0.25">
      <c r="A226" s="30" t="s">
        <v>113</v>
      </c>
      <c r="B226" s="30" t="s">
        <v>17</v>
      </c>
      <c r="C226" s="30">
        <v>5529</v>
      </c>
      <c r="D226" s="52">
        <v>28</v>
      </c>
      <c r="E226" s="6">
        <v>30</v>
      </c>
      <c r="F226" s="7">
        <f t="shared" si="148"/>
        <v>107</v>
      </c>
    </row>
    <row r="227" spans="1:30" x14ac:dyDescent="0.25">
      <c r="A227" s="30" t="s">
        <v>114</v>
      </c>
      <c r="B227" s="30" t="s">
        <v>17</v>
      </c>
      <c r="C227" s="30">
        <v>5524</v>
      </c>
      <c r="D227" s="52">
        <v>29</v>
      </c>
      <c r="E227" s="6">
        <v>30</v>
      </c>
      <c r="F227" s="7">
        <f t="shared" si="148"/>
        <v>104</v>
      </c>
    </row>
    <row r="228" spans="1:30" x14ac:dyDescent="0.25">
      <c r="A228" s="30" t="s">
        <v>115</v>
      </c>
      <c r="B228" s="30" t="s">
        <v>17</v>
      </c>
      <c r="C228" s="30">
        <v>5637</v>
      </c>
      <c r="D228" s="52">
        <v>30</v>
      </c>
      <c r="E228" s="6">
        <v>30</v>
      </c>
      <c r="F228" s="7">
        <f t="shared" si="148"/>
        <v>100</v>
      </c>
    </row>
    <row r="229" spans="1:30" x14ac:dyDescent="0.25">
      <c r="A229" s="30" t="s">
        <v>186</v>
      </c>
      <c r="B229" s="30" t="s">
        <v>26</v>
      </c>
      <c r="C229" s="30">
        <v>6060</v>
      </c>
      <c r="G229">
        <v>2</v>
      </c>
      <c r="H229">
        <v>87</v>
      </c>
      <c r="I229" s="7">
        <f t="shared" ref="I229:I261" si="180">100+0+(100-TRUNC(G229/H229*100))</f>
        <v>198</v>
      </c>
      <c r="M229">
        <v>3</v>
      </c>
      <c r="N229">
        <v>45</v>
      </c>
      <c r="O229" s="7">
        <f t="shared" ref="O229" si="181">100+0+(100-TRUNC(M229/N229*100))</f>
        <v>194</v>
      </c>
      <c r="P229">
        <v>2</v>
      </c>
      <c r="Q229">
        <v>66</v>
      </c>
      <c r="R229" s="7">
        <f t="shared" ref="R229:R235" si="182">100+75+(100-TRUNC(P229/Q229*100))</f>
        <v>272</v>
      </c>
      <c r="V229">
        <v>2</v>
      </c>
      <c r="W229">
        <v>34</v>
      </c>
      <c r="X229" s="7">
        <f t="shared" ref="X229:X230" si="183">100+0+(100-TRUNC(V229/W229*100))</f>
        <v>195</v>
      </c>
    </row>
    <row r="230" spans="1:30" x14ac:dyDescent="0.25">
      <c r="A230" s="30" t="s">
        <v>187</v>
      </c>
      <c r="B230" s="30" t="s">
        <v>25</v>
      </c>
      <c r="C230" s="53">
        <v>5046</v>
      </c>
      <c r="G230">
        <v>8</v>
      </c>
      <c r="H230">
        <v>87</v>
      </c>
      <c r="I230" s="7">
        <f t="shared" si="180"/>
        <v>191</v>
      </c>
      <c r="J230">
        <v>7</v>
      </c>
      <c r="K230">
        <v>44</v>
      </c>
      <c r="L230" s="7">
        <f t="shared" ref="L230:L232" si="184">100+0+(100-TRUNC(J230/K230*100))</f>
        <v>185</v>
      </c>
      <c r="P230">
        <v>7</v>
      </c>
      <c r="Q230">
        <v>66</v>
      </c>
      <c r="R230" s="7">
        <f t="shared" si="182"/>
        <v>265</v>
      </c>
      <c r="S230">
        <v>15</v>
      </c>
      <c r="T230">
        <v>65</v>
      </c>
      <c r="U230" s="7">
        <f>100+25+(100-TRUNC(S230/T230*100))</f>
        <v>202</v>
      </c>
      <c r="V230" s="54">
        <v>6</v>
      </c>
      <c r="W230" s="54">
        <v>34</v>
      </c>
      <c r="X230" s="7">
        <f t="shared" si="183"/>
        <v>183</v>
      </c>
      <c r="AB230">
        <v>20</v>
      </c>
      <c r="AC230">
        <v>66</v>
      </c>
      <c r="AD230" s="7">
        <f>100+50+(100-TRUNC(AB230/AC230*100))</f>
        <v>220</v>
      </c>
    </row>
    <row r="231" spans="1:30" x14ac:dyDescent="0.25">
      <c r="A231" s="30" t="s">
        <v>188</v>
      </c>
      <c r="B231" s="30" t="s">
        <v>21</v>
      </c>
      <c r="C231" s="53">
        <v>5969</v>
      </c>
      <c r="G231">
        <v>12</v>
      </c>
      <c r="H231">
        <v>87</v>
      </c>
      <c r="I231" s="7">
        <f t="shared" si="180"/>
        <v>187</v>
      </c>
      <c r="J231">
        <v>11</v>
      </c>
      <c r="K231">
        <v>44</v>
      </c>
      <c r="L231" s="7">
        <f t="shared" si="184"/>
        <v>175</v>
      </c>
      <c r="P231">
        <v>4</v>
      </c>
      <c r="Q231">
        <v>66</v>
      </c>
      <c r="R231" s="7">
        <f t="shared" si="182"/>
        <v>269</v>
      </c>
      <c r="AB231">
        <v>7</v>
      </c>
      <c r="AC231">
        <v>73</v>
      </c>
      <c r="AD231" s="7">
        <f>100+50+(100-TRUNC(AB231/AC231*100))</f>
        <v>241</v>
      </c>
    </row>
    <row r="232" spans="1:30" x14ac:dyDescent="0.25">
      <c r="A232" s="30" t="s">
        <v>189</v>
      </c>
      <c r="B232" s="30" t="s">
        <v>21</v>
      </c>
      <c r="C232" s="53">
        <v>5118</v>
      </c>
      <c r="G232">
        <v>15</v>
      </c>
      <c r="H232">
        <v>87</v>
      </c>
      <c r="I232" s="7">
        <f t="shared" si="180"/>
        <v>183</v>
      </c>
      <c r="J232">
        <v>12</v>
      </c>
      <c r="K232">
        <v>44</v>
      </c>
      <c r="L232" s="7">
        <f t="shared" si="184"/>
        <v>173</v>
      </c>
      <c r="P232">
        <v>22</v>
      </c>
      <c r="Q232">
        <v>66</v>
      </c>
      <c r="R232" s="7">
        <f t="shared" si="182"/>
        <v>242</v>
      </c>
    </row>
    <row r="233" spans="1:30" x14ac:dyDescent="0.25">
      <c r="A233" s="30" t="s">
        <v>190</v>
      </c>
      <c r="B233" s="30" t="s">
        <v>21</v>
      </c>
      <c r="C233" s="53">
        <v>5001</v>
      </c>
      <c r="G233">
        <v>18</v>
      </c>
      <c r="H233">
        <v>87</v>
      </c>
      <c r="I233" s="7">
        <f t="shared" si="180"/>
        <v>180</v>
      </c>
      <c r="P233">
        <v>6</v>
      </c>
      <c r="Q233">
        <v>66</v>
      </c>
      <c r="R233" s="7">
        <f t="shared" si="182"/>
        <v>266</v>
      </c>
    </row>
    <row r="234" spans="1:30" x14ac:dyDescent="0.25">
      <c r="A234" s="30" t="s">
        <v>191</v>
      </c>
      <c r="B234" s="30" t="s">
        <v>26</v>
      </c>
      <c r="C234" s="53">
        <v>5213</v>
      </c>
      <c r="G234">
        <v>19</v>
      </c>
      <c r="H234">
        <v>87</v>
      </c>
      <c r="I234" s="7">
        <f t="shared" si="180"/>
        <v>179</v>
      </c>
      <c r="J234">
        <v>15</v>
      </c>
      <c r="K234">
        <v>44</v>
      </c>
      <c r="L234" s="7">
        <f t="shared" ref="L234:L235" si="185">100+0+(100-TRUNC(J234/K234*100))</f>
        <v>166</v>
      </c>
      <c r="P234">
        <v>9</v>
      </c>
      <c r="Q234">
        <v>66</v>
      </c>
      <c r="R234" s="7">
        <f t="shared" si="182"/>
        <v>262</v>
      </c>
      <c r="AB234">
        <v>23</v>
      </c>
      <c r="AC234">
        <v>66</v>
      </c>
      <c r="AD234" s="7">
        <f>100+50+(100-TRUNC(AB234/AC234*100))</f>
        <v>216</v>
      </c>
    </row>
    <row r="235" spans="1:30" x14ac:dyDescent="0.25">
      <c r="A235" s="30" t="s">
        <v>192</v>
      </c>
      <c r="B235" s="30" t="s">
        <v>21</v>
      </c>
      <c r="C235" s="53">
        <v>5593</v>
      </c>
      <c r="G235">
        <v>20</v>
      </c>
      <c r="H235">
        <v>87</v>
      </c>
      <c r="I235" s="7">
        <f t="shared" si="180"/>
        <v>178</v>
      </c>
      <c r="J235">
        <v>2</v>
      </c>
      <c r="K235">
        <v>21</v>
      </c>
      <c r="L235" s="7">
        <f t="shared" si="185"/>
        <v>191</v>
      </c>
      <c r="P235">
        <v>13</v>
      </c>
      <c r="Q235">
        <v>66</v>
      </c>
      <c r="R235" s="7">
        <f t="shared" si="182"/>
        <v>256</v>
      </c>
    </row>
    <row r="236" spans="1:30" x14ac:dyDescent="0.25">
      <c r="A236" s="30" t="s">
        <v>193</v>
      </c>
      <c r="B236" s="30" t="s">
        <v>124</v>
      </c>
      <c r="C236" s="53">
        <v>5770</v>
      </c>
      <c r="G236">
        <v>23</v>
      </c>
      <c r="H236">
        <v>87</v>
      </c>
      <c r="I236" s="7">
        <f t="shared" si="180"/>
        <v>174</v>
      </c>
    </row>
    <row r="237" spans="1:30" x14ac:dyDescent="0.25">
      <c r="A237" s="30" t="s">
        <v>194</v>
      </c>
      <c r="B237" s="30" t="s">
        <v>25</v>
      </c>
      <c r="C237" s="53">
        <v>5511</v>
      </c>
      <c r="G237">
        <v>24</v>
      </c>
      <c r="H237">
        <v>87</v>
      </c>
      <c r="I237" s="7">
        <f t="shared" si="180"/>
        <v>173</v>
      </c>
      <c r="J237">
        <v>1</v>
      </c>
      <c r="K237">
        <v>21</v>
      </c>
      <c r="L237" s="7">
        <f t="shared" ref="L237:L238" si="186">100+0+(100-TRUNC(J237/K237*100))</f>
        <v>196</v>
      </c>
      <c r="S237">
        <v>11</v>
      </c>
      <c r="T237">
        <v>81</v>
      </c>
      <c r="U237" s="7">
        <f>100+25+(100-TRUNC(S237/T237*100))</f>
        <v>212</v>
      </c>
      <c r="AB237">
        <v>30</v>
      </c>
      <c r="AC237">
        <v>73</v>
      </c>
      <c r="AD237" s="7">
        <f>100+50+(100-TRUNC(AB237/AC237*100))</f>
        <v>209</v>
      </c>
    </row>
    <row r="238" spans="1:30" x14ac:dyDescent="0.25">
      <c r="A238" s="30" t="s">
        <v>195</v>
      </c>
      <c r="B238" s="30" t="s">
        <v>25</v>
      </c>
      <c r="C238" s="53">
        <v>5043</v>
      </c>
      <c r="G238">
        <v>27</v>
      </c>
      <c r="H238">
        <v>87</v>
      </c>
      <c r="I238" s="7">
        <f t="shared" si="180"/>
        <v>169</v>
      </c>
      <c r="J238">
        <v>20</v>
      </c>
      <c r="K238">
        <v>44</v>
      </c>
      <c r="L238" s="7">
        <f t="shared" si="186"/>
        <v>155</v>
      </c>
      <c r="M238" s="54">
        <v>15</v>
      </c>
      <c r="N238" s="54">
        <v>45</v>
      </c>
      <c r="O238" s="7">
        <f t="shared" ref="O238" si="187">100+0+(100-TRUNC(M238/N238*100))</f>
        <v>167</v>
      </c>
      <c r="P238" s="54">
        <v>19</v>
      </c>
      <c r="Q238" s="54">
        <v>66</v>
      </c>
      <c r="R238" s="7">
        <f t="shared" ref="R238" si="188">100+75+(100-TRUNC(P238/Q238*100))</f>
        <v>247</v>
      </c>
      <c r="S238" s="54">
        <v>35</v>
      </c>
      <c r="T238" s="54">
        <v>65</v>
      </c>
      <c r="U238" s="7">
        <f>100+25+(100-TRUNC(S238/T238*100))</f>
        <v>172</v>
      </c>
      <c r="AB238">
        <v>39</v>
      </c>
      <c r="AC238">
        <v>66</v>
      </c>
      <c r="AD238" s="7">
        <f>100+50+(100-TRUNC(AB238/AC238*100))</f>
        <v>191</v>
      </c>
    </row>
    <row r="239" spans="1:30" x14ac:dyDescent="0.25">
      <c r="A239" s="30" t="s">
        <v>196</v>
      </c>
      <c r="B239" s="30" t="s">
        <v>21</v>
      </c>
      <c r="C239" s="53">
        <v>5901</v>
      </c>
      <c r="G239">
        <v>29</v>
      </c>
      <c r="H239">
        <v>87</v>
      </c>
      <c r="I239" s="7">
        <f t="shared" si="180"/>
        <v>167</v>
      </c>
    </row>
    <row r="240" spans="1:30" x14ac:dyDescent="0.25">
      <c r="A240" s="30" t="s">
        <v>197</v>
      </c>
      <c r="B240" s="30" t="s">
        <v>25</v>
      </c>
      <c r="C240" s="53">
        <v>5519</v>
      </c>
      <c r="G240">
        <v>30</v>
      </c>
      <c r="H240">
        <v>87</v>
      </c>
      <c r="I240" s="7">
        <f t="shared" si="180"/>
        <v>166</v>
      </c>
      <c r="J240">
        <v>21</v>
      </c>
      <c r="K240">
        <v>44</v>
      </c>
      <c r="L240" s="7">
        <f t="shared" ref="L240" si="189">100+0+(100-TRUNC(J240/K240*100))</f>
        <v>153</v>
      </c>
      <c r="M240" s="54">
        <v>18</v>
      </c>
      <c r="N240" s="54">
        <v>45</v>
      </c>
      <c r="O240" s="7">
        <f t="shared" ref="O240" si="190">100+0+(100-TRUNC(M240/N240*100))</f>
        <v>160</v>
      </c>
      <c r="P240" s="54">
        <v>20</v>
      </c>
      <c r="Q240" s="54">
        <v>66</v>
      </c>
      <c r="R240" s="7">
        <f t="shared" ref="R240" si="191">100+75+(100-TRUNC(P240/Q240*100))</f>
        <v>245</v>
      </c>
      <c r="V240">
        <v>12</v>
      </c>
      <c r="W240">
        <v>34</v>
      </c>
      <c r="X240" s="7">
        <f t="shared" ref="X240" si="192">100+0+(100-TRUNC(V240/W240*100))</f>
        <v>165</v>
      </c>
    </row>
    <row r="241" spans="1:30" x14ac:dyDescent="0.25">
      <c r="A241" s="30" t="s">
        <v>198</v>
      </c>
      <c r="B241" s="30" t="s">
        <v>25</v>
      </c>
      <c r="C241" s="53">
        <v>5620</v>
      </c>
      <c r="G241">
        <v>36</v>
      </c>
      <c r="H241">
        <v>87</v>
      </c>
      <c r="I241" s="7">
        <f t="shared" si="180"/>
        <v>159</v>
      </c>
    </row>
    <row r="242" spans="1:30" x14ac:dyDescent="0.25">
      <c r="A242" s="30" t="s">
        <v>199</v>
      </c>
      <c r="B242" s="30" t="s">
        <v>18</v>
      </c>
      <c r="C242" s="53">
        <v>5097</v>
      </c>
      <c r="G242">
        <v>40</v>
      </c>
      <c r="H242">
        <v>87</v>
      </c>
      <c r="I242" s="7">
        <f t="shared" si="180"/>
        <v>155</v>
      </c>
      <c r="P242">
        <v>33</v>
      </c>
      <c r="Q242">
        <v>66</v>
      </c>
      <c r="R242" s="7">
        <f t="shared" ref="R242:R243" si="193">100+75+(100-TRUNC(P242/Q242*100))</f>
        <v>225</v>
      </c>
    </row>
    <row r="243" spans="1:30" x14ac:dyDescent="0.25">
      <c r="A243" s="30" t="s">
        <v>200</v>
      </c>
      <c r="B243" s="30" t="s">
        <v>21</v>
      </c>
      <c r="C243" s="53">
        <v>5036</v>
      </c>
      <c r="G243">
        <v>41</v>
      </c>
      <c r="H243">
        <v>87</v>
      </c>
      <c r="I243" s="7">
        <f t="shared" si="180"/>
        <v>153</v>
      </c>
      <c r="J243">
        <v>27</v>
      </c>
      <c r="K243">
        <v>44</v>
      </c>
      <c r="L243" s="7">
        <f t="shared" ref="L243" si="194">100+0+(100-TRUNC(J243/K243*100))</f>
        <v>139</v>
      </c>
      <c r="P243">
        <v>29</v>
      </c>
      <c r="Q243">
        <v>66</v>
      </c>
      <c r="R243" s="7">
        <f t="shared" si="193"/>
        <v>232</v>
      </c>
    </row>
    <row r="244" spans="1:30" x14ac:dyDescent="0.25">
      <c r="A244" s="30" t="s">
        <v>201</v>
      </c>
      <c r="B244" s="30" t="s">
        <v>124</v>
      </c>
      <c r="C244" s="53">
        <v>5771</v>
      </c>
      <c r="G244">
        <v>44</v>
      </c>
      <c r="H244">
        <v>87</v>
      </c>
      <c r="I244" s="7">
        <f t="shared" si="180"/>
        <v>150</v>
      </c>
    </row>
    <row r="245" spans="1:30" x14ac:dyDescent="0.25">
      <c r="A245" s="30" t="s">
        <v>202</v>
      </c>
      <c r="B245" s="30" t="s">
        <v>21</v>
      </c>
      <c r="C245" s="53">
        <v>5010</v>
      </c>
      <c r="G245">
        <v>45</v>
      </c>
      <c r="H245">
        <v>87</v>
      </c>
      <c r="I245" s="7">
        <f t="shared" si="180"/>
        <v>149</v>
      </c>
      <c r="J245">
        <v>29</v>
      </c>
      <c r="K245">
        <v>44</v>
      </c>
      <c r="L245" s="7">
        <f t="shared" ref="L245" si="195">100+0+(100-TRUNC(J245/K245*100))</f>
        <v>135</v>
      </c>
      <c r="P245">
        <v>28</v>
      </c>
      <c r="Q245">
        <v>66</v>
      </c>
      <c r="R245" s="7">
        <f t="shared" ref="R245" si="196">100+75+(100-TRUNC(P245/Q245*100))</f>
        <v>233</v>
      </c>
      <c r="AA245" s="7"/>
      <c r="AB245">
        <v>55</v>
      </c>
      <c r="AC245">
        <v>66</v>
      </c>
      <c r="AD245" s="7">
        <f>100+50+(100-TRUNC(AB245/AC245*100))</f>
        <v>167</v>
      </c>
    </row>
    <row r="246" spans="1:30" x14ac:dyDescent="0.25">
      <c r="A246" s="30" t="s">
        <v>203</v>
      </c>
      <c r="B246" s="30" t="s">
        <v>21</v>
      </c>
      <c r="C246" s="53">
        <v>6534</v>
      </c>
      <c r="G246">
        <v>46</v>
      </c>
      <c r="H246">
        <v>87</v>
      </c>
      <c r="I246" s="7">
        <f t="shared" si="180"/>
        <v>148</v>
      </c>
    </row>
    <row r="247" spans="1:30" x14ac:dyDescent="0.25">
      <c r="A247" s="30" t="s">
        <v>204</v>
      </c>
      <c r="B247" s="30" t="s">
        <v>20</v>
      </c>
      <c r="C247" s="53">
        <v>6460</v>
      </c>
      <c r="G247">
        <v>49</v>
      </c>
      <c r="H247">
        <v>87</v>
      </c>
      <c r="I247" s="7">
        <f t="shared" si="180"/>
        <v>144</v>
      </c>
    </row>
    <row r="248" spans="1:30" x14ac:dyDescent="0.25">
      <c r="A248" s="30" t="s">
        <v>205</v>
      </c>
      <c r="B248" s="30" t="s">
        <v>21</v>
      </c>
      <c r="C248" s="53">
        <v>5009</v>
      </c>
      <c r="G248">
        <v>53</v>
      </c>
      <c r="H248">
        <v>87</v>
      </c>
      <c r="I248" s="7">
        <f t="shared" si="180"/>
        <v>140</v>
      </c>
      <c r="P248">
        <v>35</v>
      </c>
      <c r="Q248">
        <v>66</v>
      </c>
      <c r="R248" s="7">
        <f t="shared" ref="R248:R261" si="197">100+75+(100-TRUNC(P248/Q248*100))</f>
        <v>222</v>
      </c>
      <c r="S248">
        <v>43</v>
      </c>
      <c r="T248">
        <v>81</v>
      </c>
      <c r="U248" s="7">
        <f>100+25+(100-TRUNC(S248/T248*100))</f>
        <v>172</v>
      </c>
      <c r="AB248">
        <v>23</v>
      </c>
      <c r="AC248">
        <v>67</v>
      </c>
      <c r="AD248" s="7">
        <f>100+50+(100-TRUNC(AB248/AC248*100))</f>
        <v>216</v>
      </c>
    </row>
    <row r="249" spans="1:30" x14ac:dyDescent="0.25">
      <c r="A249" s="30" t="s">
        <v>206</v>
      </c>
      <c r="B249" s="30" t="s">
        <v>21</v>
      </c>
      <c r="C249" s="53">
        <v>5968</v>
      </c>
      <c r="G249">
        <v>59</v>
      </c>
      <c r="H249">
        <v>87</v>
      </c>
      <c r="I249" s="7">
        <f t="shared" si="180"/>
        <v>133</v>
      </c>
      <c r="J249">
        <v>37</v>
      </c>
      <c r="K249">
        <v>44</v>
      </c>
      <c r="L249" s="7">
        <f t="shared" ref="L249:L250" si="198">100+0+(100-TRUNC(J249/K249*100))</f>
        <v>116</v>
      </c>
      <c r="P249">
        <v>37</v>
      </c>
      <c r="Q249">
        <v>66</v>
      </c>
      <c r="R249" s="7">
        <f t="shared" si="197"/>
        <v>219</v>
      </c>
    </row>
    <row r="250" spans="1:30" x14ac:dyDescent="0.25">
      <c r="A250" s="30" t="s">
        <v>207</v>
      </c>
      <c r="B250" s="30" t="s">
        <v>16</v>
      </c>
      <c r="C250" s="53">
        <v>2181</v>
      </c>
      <c r="G250">
        <v>61</v>
      </c>
      <c r="H250">
        <v>87</v>
      </c>
      <c r="I250" s="7">
        <f t="shared" si="180"/>
        <v>130</v>
      </c>
      <c r="J250">
        <v>35</v>
      </c>
      <c r="K250">
        <v>44</v>
      </c>
      <c r="L250" s="7">
        <f t="shared" si="198"/>
        <v>121</v>
      </c>
      <c r="M250" s="54">
        <v>28</v>
      </c>
      <c r="N250" s="54">
        <v>45</v>
      </c>
      <c r="O250" s="7">
        <f t="shared" ref="O250" si="199">100+0+(100-TRUNC(M250/N250*100))</f>
        <v>138</v>
      </c>
      <c r="P250" s="54">
        <v>36</v>
      </c>
      <c r="Q250" s="54">
        <v>66</v>
      </c>
      <c r="R250" s="7">
        <f t="shared" si="197"/>
        <v>221</v>
      </c>
    </row>
    <row r="251" spans="1:30" x14ac:dyDescent="0.25">
      <c r="A251" s="30" t="s">
        <v>208</v>
      </c>
      <c r="B251" s="30" t="s">
        <v>124</v>
      </c>
      <c r="C251" s="53">
        <v>6500</v>
      </c>
      <c r="G251">
        <v>66</v>
      </c>
      <c r="H251">
        <v>87</v>
      </c>
      <c r="I251" s="7">
        <f t="shared" si="180"/>
        <v>125</v>
      </c>
      <c r="P251" s="54">
        <v>45</v>
      </c>
      <c r="Q251" s="54">
        <v>66</v>
      </c>
      <c r="R251" s="7">
        <f t="shared" si="197"/>
        <v>207</v>
      </c>
      <c r="AB251">
        <v>41</v>
      </c>
      <c r="AC251">
        <v>67</v>
      </c>
      <c r="AD251" s="7">
        <f>100+50+(100-TRUNC(AB251/AC251*100))</f>
        <v>189</v>
      </c>
    </row>
    <row r="252" spans="1:30" x14ac:dyDescent="0.25">
      <c r="A252" s="30" t="s">
        <v>209</v>
      </c>
      <c r="B252" s="30" t="s">
        <v>124</v>
      </c>
      <c r="C252" s="53">
        <v>6596</v>
      </c>
      <c r="G252">
        <v>67</v>
      </c>
      <c r="H252">
        <v>87</v>
      </c>
      <c r="I252" s="7">
        <f t="shared" si="180"/>
        <v>123</v>
      </c>
      <c r="P252" s="54">
        <v>53</v>
      </c>
      <c r="Q252" s="54">
        <v>66</v>
      </c>
      <c r="R252" s="7">
        <f t="shared" si="197"/>
        <v>195</v>
      </c>
      <c r="AB252">
        <v>47</v>
      </c>
      <c r="AC252">
        <v>67</v>
      </c>
      <c r="AD252" s="7">
        <f>100+50+(100-TRUNC(AB252/AC252*100))</f>
        <v>180</v>
      </c>
    </row>
    <row r="253" spans="1:30" x14ac:dyDescent="0.25">
      <c r="A253" s="30" t="s">
        <v>210</v>
      </c>
      <c r="B253" s="30" t="s">
        <v>21</v>
      </c>
      <c r="C253" s="53">
        <v>5597</v>
      </c>
      <c r="G253">
        <v>69</v>
      </c>
      <c r="H253">
        <v>87</v>
      </c>
      <c r="I253" s="7">
        <f t="shared" si="180"/>
        <v>121</v>
      </c>
      <c r="P253">
        <v>51</v>
      </c>
      <c r="Q253">
        <v>66</v>
      </c>
      <c r="R253" s="7">
        <f t="shared" si="197"/>
        <v>198</v>
      </c>
    </row>
    <row r="254" spans="1:30" x14ac:dyDescent="0.25">
      <c r="A254" s="30" t="s">
        <v>211</v>
      </c>
      <c r="B254" s="30" t="s">
        <v>25</v>
      </c>
      <c r="C254" s="53">
        <v>6099</v>
      </c>
      <c r="G254">
        <v>76</v>
      </c>
      <c r="H254">
        <v>87</v>
      </c>
      <c r="I254" s="7">
        <f t="shared" si="180"/>
        <v>113</v>
      </c>
      <c r="J254">
        <v>43</v>
      </c>
      <c r="K254">
        <v>44</v>
      </c>
      <c r="L254" s="7">
        <f t="shared" ref="L254:L255" si="200">100+0+(100-TRUNC(J254/K254*100))</f>
        <v>103</v>
      </c>
      <c r="P254">
        <v>48</v>
      </c>
      <c r="Q254">
        <v>66</v>
      </c>
      <c r="R254" s="7">
        <f t="shared" si="197"/>
        <v>203</v>
      </c>
    </row>
    <row r="255" spans="1:30" x14ac:dyDescent="0.25">
      <c r="A255" s="30" t="s">
        <v>212</v>
      </c>
      <c r="B255" s="30" t="s">
        <v>21</v>
      </c>
      <c r="C255" s="53">
        <v>5015</v>
      </c>
      <c r="G255">
        <v>78</v>
      </c>
      <c r="H255">
        <v>87</v>
      </c>
      <c r="I255" s="7">
        <f t="shared" si="180"/>
        <v>111</v>
      </c>
      <c r="J255">
        <v>16</v>
      </c>
      <c r="K255">
        <v>21</v>
      </c>
      <c r="L255" s="7">
        <f t="shared" si="200"/>
        <v>124</v>
      </c>
      <c r="P255">
        <v>54</v>
      </c>
      <c r="Q255">
        <v>66</v>
      </c>
      <c r="R255" s="7">
        <f t="shared" si="197"/>
        <v>194</v>
      </c>
    </row>
    <row r="256" spans="1:30" x14ac:dyDescent="0.25">
      <c r="A256" s="30" t="s">
        <v>213</v>
      </c>
      <c r="B256" s="30" t="s">
        <v>21</v>
      </c>
      <c r="C256" s="53">
        <v>5590</v>
      </c>
      <c r="G256">
        <v>79</v>
      </c>
      <c r="H256">
        <v>87</v>
      </c>
      <c r="I256" s="7">
        <f t="shared" si="180"/>
        <v>110</v>
      </c>
      <c r="P256">
        <v>52</v>
      </c>
      <c r="Q256">
        <v>66</v>
      </c>
      <c r="R256" s="7">
        <f t="shared" si="197"/>
        <v>197</v>
      </c>
      <c r="AB256">
        <v>45</v>
      </c>
      <c r="AC256">
        <v>67</v>
      </c>
      <c r="AD256" s="7">
        <f>100+50+(100-TRUNC(AB256/AC256*100))</f>
        <v>183</v>
      </c>
    </row>
    <row r="257" spans="1:30" x14ac:dyDescent="0.25">
      <c r="A257" s="30" t="s">
        <v>214</v>
      </c>
      <c r="B257" s="30" t="s">
        <v>16</v>
      </c>
      <c r="C257" s="53">
        <v>6453</v>
      </c>
      <c r="G257">
        <v>83</v>
      </c>
      <c r="H257">
        <v>87</v>
      </c>
      <c r="I257" s="7">
        <f t="shared" si="180"/>
        <v>105</v>
      </c>
      <c r="J257">
        <v>19</v>
      </c>
      <c r="K257">
        <v>21</v>
      </c>
      <c r="L257" s="7">
        <f t="shared" ref="L257" si="201">100+0+(100-TRUNC(J257/K257*100))</f>
        <v>110</v>
      </c>
      <c r="M257" s="54">
        <v>44</v>
      </c>
      <c r="N257" s="54">
        <v>45</v>
      </c>
      <c r="O257" s="7">
        <f t="shared" ref="O257" si="202">100+0+(100-TRUNC(M257/N257*100))</f>
        <v>103</v>
      </c>
      <c r="P257" s="54">
        <v>58</v>
      </c>
      <c r="Q257" s="54">
        <v>66</v>
      </c>
      <c r="R257" s="7">
        <f t="shared" si="197"/>
        <v>188</v>
      </c>
      <c r="V257">
        <v>33</v>
      </c>
      <c r="W257">
        <v>34</v>
      </c>
      <c r="X257" s="7">
        <f t="shared" ref="X257" si="203">100+0+(100-TRUNC(V257/W257*100))</f>
        <v>103</v>
      </c>
      <c r="AB257">
        <v>73</v>
      </c>
      <c r="AC257">
        <v>73</v>
      </c>
      <c r="AD257" s="7">
        <f>100+50+(100-TRUNC(AB257/AC257*100))</f>
        <v>150</v>
      </c>
    </row>
    <row r="258" spans="1:30" x14ac:dyDescent="0.25">
      <c r="A258" s="30" t="s">
        <v>215</v>
      </c>
      <c r="B258" s="30" t="s">
        <v>21</v>
      </c>
      <c r="C258" s="53">
        <v>5017</v>
      </c>
      <c r="G258">
        <v>84</v>
      </c>
      <c r="H258">
        <v>87</v>
      </c>
      <c r="I258" s="7">
        <f t="shared" si="180"/>
        <v>104</v>
      </c>
      <c r="P258" s="54">
        <v>61</v>
      </c>
      <c r="Q258" s="54">
        <v>66</v>
      </c>
      <c r="R258" s="7">
        <f t="shared" si="197"/>
        <v>183</v>
      </c>
    </row>
    <row r="259" spans="1:30" x14ac:dyDescent="0.25">
      <c r="A259" s="30" t="s">
        <v>216</v>
      </c>
      <c r="B259" s="30" t="s">
        <v>21</v>
      </c>
      <c r="C259" s="53">
        <v>5121</v>
      </c>
      <c r="G259">
        <v>85</v>
      </c>
      <c r="H259">
        <v>87</v>
      </c>
      <c r="I259" s="7">
        <f t="shared" si="180"/>
        <v>103</v>
      </c>
      <c r="J259">
        <v>20</v>
      </c>
      <c r="K259">
        <v>21</v>
      </c>
      <c r="L259" s="7">
        <f t="shared" ref="L259" si="204">100+0+(100-TRUNC(J259/K259*100))</f>
        <v>105</v>
      </c>
      <c r="P259" s="54">
        <v>62</v>
      </c>
      <c r="Q259" s="54">
        <v>66</v>
      </c>
      <c r="R259" s="7">
        <f t="shared" si="197"/>
        <v>182</v>
      </c>
    </row>
    <row r="260" spans="1:30" x14ac:dyDescent="0.25">
      <c r="A260" s="30" t="s">
        <v>217</v>
      </c>
      <c r="B260" s="30" t="s">
        <v>21</v>
      </c>
      <c r="C260" s="53">
        <v>5970</v>
      </c>
      <c r="G260">
        <v>86</v>
      </c>
      <c r="H260">
        <v>87</v>
      </c>
      <c r="I260" s="7">
        <f t="shared" si="180"/>
        <v>102</v>
      </c>
      <c r="P260" s="54">
        <v>63</v>
      </c>
      <c r="Q260" s="54">
        <v>66</v>
      </c>
      <c r="R260" s="7">
        <f t="shared" si="197"/>
        <v>180</v>
      </c>
    </row>
    <row r="261" spans="1:30" x14ac:dyDescent="0.25">
      <c r="A261" s="30" t="s">
        <v>218</v>
      </c>
      <c r="B261" s="30" t="s">
        <v>21</v>
      </c>
      <c r="C261" s="53">
        <v>5971</v>
      </c>
      <c r="G261">
        <v>87</v>
      </c>
      <c r="H261">
        <v>87</v>
      </c>
      <c r="I261" s="7">
        <f t="shared" si="180"/>
        <v>100</v>
      </c>
      <c r="J261">
        <v>21</v>
      </c>
      <c r="K261">
        <v>21</v>
      </c>
      <c r="L261" s="7">
        <f t="shared" ref="L261:L280" si="205">100+0+(100-TRUNC(J261/K261*100))</f>
        <v>100</v>
      </c>
      <c r="P261" s="54">
        <v>66</v>
      </c>
      <c r="Q261" s="54">
        <v>66</v>
      </c>
      <c r="R261" s="7">
        <f t="shared" si="197"/>
        <v>175</v>
      </c>
      <c r="AA261" s="7"/>
      <c r="AB261">
        <v>64</v>
      </c>
      <c r="AC261">
        <v>67</v>
      </c>
      <c r="AD261" s="7">
        <f>100+50+(100-TRUNC(AB261/AC261*100))</f>
        <v>155</v>
      </c>
    </row>
    <row r="262" spans="1:30" x14ac:dyDescent="0.25">
      <c r="A262" s="30" t="s">
        <v>244</v>
      </c>
      <c r="B262" s="30" t="s">
        <v>19</v>
      </c>
      <c r="C262" s="53">
        <v>5757</v>
      </c>
      <c r="J262">
        <v>3</v>
      </c>
      <c r="K262">
        <v>44</v>
      </c>
      <c r="L262" s="7">
        <f t="shared" si="205"/>
        <v>194</v>
      </c>
      <c r="M262">
        <v>4</v>
      </c>
      <c r="N262">
        <v>45</v>
      </c>
      <c r="O262" s="7">
        <f t="shared" ref="O262:O265" si="206">100+0+(100-TRUNC(M262/N262*100))</f>
        <v>192</v>
      </c>
      <c r="V262">
        <v>3</v>
      </c>
      <c r="W262">
        <v>34</v>
      </c>
      <c r="X262" s="7">
        <f t="shared" ref="X262" si="207">100+0+(100-TRUNC(V262/W262*100))</f>
        <v>192</v>
      </c>
    </row>
    <row r="263" spans="1:30" x14ac:dyDescent="0.25">
      <c r="A263" s="30" t="s">
        <v>245</v>
      </c>
      <c r="B263" s="30" t="s">
        <v>20</v>
      </c>
      <c r="C263" s="53">
        <v>5989</v>
      </c>
      <c r="J263">
        <v>9</v>
      </c>
      <c r="K263">
        <v>44</v>
      </c>
      <c r="L263" s="7">
        <f t="shared" si="205"/>
        <v>180</v>
      </c>
      <c r="M263">
        <v>8</v>
      </c>
      <c r="N263">
        <v>45</v>
      </c>
      <c r="O263" s="7">
        <f t="shared" si="206"/>
        <v>183</v>
      </c>
      <c r="P263" s="54">
        <v>5</v>
      </c>
      <c r="Q263" s="54">
        <v>66</v>
      </c>
      <c r="R263" s="7">
        <f t="shared" ref="R263:R264" si="208">100+75+(100-TRUNC(P263/Q263*100))</f>
        <v>268</v>
      </c>
    </row>
    <row r="264" spans="1:30" x14ac:dyDescent="0.25">
      <c r="A264" s="30" t="s">
        <v>246</v>
      </c>
      <c r="B264" s="30" t="s">
        <v>20</v>
      </c>
      <c r="C264" s="53">
        <v>6070</v>
      </c>
      <c r="J264">
        <v>17</v>
      </c>
      <c r="K264">
        <v>44</v>
      </c>
      <c r="L264" s="7">
        <f t="shared" si="205"/>
        <v>162</v>
      </c>
      <c r="M264">
        <v>11</v>
      </c>
      <c r="N264">
        <v>45</v>
      </c>
      <c r="O264" s="7">
        <f t="shared" si="206"/>
        <v>176</v>
      </c>
      <c r="P264" s="54">
        <v>14</v>
      </c>
      <c r="Q264" s="54">
        <v>66</v>
      </c>
      <c r="R264" s="7">
        <f t="shared" si="208"/>
        <v>254</v>
      </c>
    </row>
    <row r="265" spans="1:30" x14ac:dyDescent="0.25">
      <c r="A265" s="30" t="s">
        <v>247</v>
      </c>
      <c r="B265" s="30" t="s">
        <v>16</v>
      </c>
      <c r="C265" s="53">
        <v>6191</v>
      </c>
      <c r="J265">
        <v>22</v>
      </c>
      <c r="K265">
        <v>44</v>
      </c>
      <c r="L265" s="7">
        <f t="shared" si="205"/>
        <v>150</v>
      </c>
      <c r="M265">
        <v>7</v>
      </c>
      <c r="N265">
        <v>45</v>
      </c>
      <c r="O265" s="7">
        <f t="shared" si="206"/>
        <v>185</v>
      </c>
    </row>
    <row r="266" spans="1:30" x14ac:dyDescent="0.25">
      <c r="A266" s="30" t="s">
        <v>248</v>
      </c>
      <c r="B266" s="30" t="s">
        <v>16</v>
      </c>
      <c r="C266" s="53">
        <v>6196</v>
      </c>
      <c r="J266">
        <v>24</v>
      </c>
      <c r="K266">
        <v>44</v>
      </c>
      <c r="L266" s="7">
        <f t="shared" si="205"/>
        <v>146</v>
      </c>
    </row>
    <row r="267" spans="1:30" x14ac:dyDescent="0.25">
      <c r="A267" s="30" t="s">
        <v>249</v>
      </c>
      <c r="B267" s="30" t="s">
        <v>20</v>
      </c>
      <c r="C267" s="53">
        <v>6625</v>
      </c>
      <c r="J267">
        <v>28</v>
      </c>
      <c r="K267">
        <v>44</v>
      </c>
      <c r="L267" s="7">
        <f t="shared" si="205"/>
        <v>137</v>
      </c>
      <c r="P267">
        <v>24</v>
      </c>
      <c r="Q267">
        <v>66</v>
      </c>
      <c r="R267" s="7">
        <f t="shared" ref="R267:R268" si="209">100+75+(100-TRUNC(P267/Q267*100))</f>
        <v>239</v>
      </c>
      <c r="V267">
        <v>13</v>
      </c>
      <c r="W267">
        <v>34</v>
      </c>
      <c r="X267" s="7">
        <f t="shared" ref="X267" si="210">100+0+(100-TRUNC(V267/W267*100))</f>
        <v>162</v>
      </c>
    </row>
    <row r="268" spans="1:30" x14ac:dyDescent="0.25">
      <c r="A268" s="30" t="s">
        <v>250</v>
      </c>
      <c r="B268" s="30" t="s">
        <v>124</v>
      </c>
      <c r="C268" s="53">
        <v>5475</v>
      </c>
      <c r="J268">
        <v>32</v>
      </c>
      <c r="K268">
        <v>44</v>
      </c>
      <c r="L268" s="7">
        <f t="shared" si="205"/>
        <v>128</v>
      </c>
      <c r="P268">
        <v>25</v>
      </c>
      <c r="Q268">
        <v>66</v>
      </c>
      <c r="R268" s="7">
        <f t="shared" si="209"/>
        <v>238</v>
      </c>
    </row>
    <row r="269" spans="1:30" x14ac:dyDescent="0.25">
      <c r="A269" s="30" t="s">
        <v>251</v>
      </c>
      <c r="B269" s="30" t="s">
        <v>21</v>
      </c>
      <c r="C269" s="53">
        <v>5972</v>
      </c>
      <c r="J269">
        <v>36</v>
      </c>
      <c r="K269">
        <v>44</v>
      </c>
      <c r="L269" s="7">
        <f t="shared" si="205"/>
        <v>119</v>
      </c>
    </row>
    <row r="270" spans="1:30" x14ac:dyDescent="0.25">
      <c r="A270" s="30" t="s">
        <v>252</v>
      </c>
      <c r="B270" s="30" t="s">
        <v>25</v>
      </c>
      <c r="C270" s="53">
        <v>5050</v>
      </c>
      <c r="J270">
        <v>39</v>
      </c>
      <c r="K270">
        <v>44</v>
      </c>
      <c r="L270" s="7">
        <f t="shared" si="205"/>
        <v>112</v>
      </c>
    </row>
    <row r="271" spans="1:30" x14ac:dyDescent="0.25">
      <c r="A271" s="30" t="s">
        <v>253</v>
      </c>
      <c r="B271" s="30" t="s">
        <v>20</v>
      </c>
      <c r="C271" s="53">
        <v>6461</v>
      </c>
      <c r="J271">
        <v>42</v>
      </c>
      <c r="K271">
        <v>44</v>
      </c>
      <c r="L271" s="7">
        <f t="shared" si="205"/>
        <v>105</v>
      </c>
      <c r="M271">
        <v>30</v>
      </c>
      <c r="N271">
        <v>45</v>
      </c>
      <c r="O271" s="7">
        <f t="shared" ref="O271" si="211">100+0+(100-TRUNC(M271/N271*100))</f>
        <v>134</v>
      </c>
      <c r="P271" s="54">
        <v>43</v>
      </c>
      <c r="Q271" s="54">
        <v>66</v>
      </c>
      <c r="R271" s="7">
        <f t="shared" ref="R271" si="212">100+75+(100-TRUNC(P271/Q271*100))</f>
        <v>210</v>
      </c>
      <c r="S271" s="54">
        <v>59</v>
      </c>
      <c r="T271" s="54">
        <v>65</v>
      </c>
      <c r="U271" s="7">
        <f>100+25+(100-TRUNC(S271/T271*100))</f>
        <v>135</v>
      </c>
      <c r="V271" s="54">
        <v>23</v>
      </c>
      <c r="W271" s="54">
        <v>34</v>
      </c>
      <c r="X271" s="7">
        <f t="shared" ref="X271" si="213">100+0+(100-TRUNC(V271/W271*100))</f>
        <v>133</v>
      </c>
    </row>
    <row r="272" spans="1:30" x14ac:dyDescent="0.25">
      <c r="A272" s="30" t="s">
        <v>254</v>
      </c>
      <c r="B272" s="30" t="s">
        <v>20</v>
      </c>
      <c r="C272" s="53">
        <v>5160</v>
      </c>
      <c r="J272">
        <v>44</v>
      </c>
      <c r="K272">
        <v>44</v>
      </c>
      <c r="L272" s="7">
        <f t="shared" si="205"/>
        <v>100</v>
      </c>
    </row>
    <row r="273" spans="1:30" x14ac:dyDescent="0.25">
      <c r="A273" s="30" t="s">
        <v>255</v>
      </c>
      <c r="B273" s="30" t="s">
        <v>26</v>
      </c>
      <c r="C273" s="53">
        <v>5113</v>
      </c>
      <c r="J273">
        <v>4</v>
      </c>
      <c r="K273">
        <v>21</v>
      </c>
      <c r="L273" s="7">
        <f t="shared" si="205"/>
        <v>181</v>
      </c>
      <c r="P273">
        <v>18</v>
      </c>
      <c r="Q273">
        <v>66</v>
      </c>
      <c r="R273" s="7">
        <f t="shared" ref="R273" si="214">100+75+(100-TRUNC(P273/Q273*100))</f>
        <v>248</v>
      </c>
      <c r="V273">
        <v>11</v>
      </c>
      <c r="W273">
        <v>34</v>
      </c>
      <c r="X273" s="7">
        <f t="shared" ref="X273" si="215">100+0+(100-TRUNC(V273/W273*100))</f>
        <v>168</v>
      </c>
      <c r="AB273">
        <v>24</v>
      </c>
      <c r="AC273">
        <v>73</v>
      </c>
      <c r="AD273" s="7">
        <f>100+50+(100-TRUNC(AB273/AC273*100))</f>
        <v>218</v>
      </c>
    </row>
    <row r="274" spans="1:30" x14ac:dyDescent="0.25">
      <c r="A274" s="30" t="s">
        <v>256</v>
      </c>
      <c r="B274" s="30" t="s">
        <v>16</v>
      </c>
      <c r="C274" s="53">
        <v>4991</v>
      </c>
      <c r="J274">
        <v>5</v>
      </c>
      <c r="K274">
        <v>21</v>
      </c>
      <c r="L274" s="7">
        <f t="shared" si="205"/>
        <v>177</v>
      </c>
      <c r="M274">
        <v>25</v>
      </c>
      <c r="N274">
        <v>45</v>
      </c>
      <c r="O274" s="7">
        <f t="shared" ref="O274" si="216">100+0+(100-TRUNC(M274/N274*100))</f>
        <v>145</v>
      </c>
    </row>
    <row r="275" spans="1:30" x14ac:dyDescent="0.25">
      <c r="A275" s="30" t="s">
        <v>257</v>
      </c>
      <c r="B275" s="30" t="s">
        <v>25</v>
      </c>
      <c r="C275" s="53">
        <v>5045</v>
      </c>
      <c r="J275">
        <v>6</v>
      </c>
      <c r="K275">
        <v>21</v>
      </c>
      <c r="L275" s="7">
        <f t="shared" si="205"/>
        <v>172</v>
      </c>
      <c r="P275">
        <v>26</v>
      </c>
      <c r="Q275">
        <v>66</v>
      </c>
      <c r="R275" s="7">
        <f t="shared" ref="R275" si="217">100+75+(100-TRUNC(P275/Q275*100))</f>
        <v>236</v>
      </c>
      <c r="AB275">
        <v>8</v>
      </c>
      <c r="AC275">
        <v>67</v>
      </c>
      <c r="AD275" s="7">
        <f>100+50+(100-TRUNC(AB275/AC275*100))</f>
        <v>239</v>
      </c>
    </row>
    <row r="276" spans="1:30" x14ac:dyDescent="0.25">
      <c r="A276" s="30" t="s">
        <v>258</v>
      </c>
      <c r="B276" s="30" t="s">
        <v>21</v>
      </c>
      <c r="C276" s="53">
        <v>5902</v>
      </c>
      <c r="J276">
        <v>7</v>
      </c>
      <c r="K276">
        <v>21</v>
      </c>
      <c r="L276" s="7">
        <f t="shared" si="205"/>
        <v>167</v>
      </c>
    </row>
    <row r="277" spans="1:30" x14ac:dyDescent="0.25">
      <c r="A277" s="30" t="s">
        <v>259</v>
      </c>
      <c r="B277" s="30" t="s">
        <v>20</v>
      </c>
      <c r="C277" s="53">
        <v>5991</v>
      </c>
      <c r="J277">
        <v>8</v>
      </c>
      <c r="K277">
        <v>21</v>
      </c>
      <c r="L277" s="7">
        <f t="shared" si="205"/>
        <v>162</v>
      </c>
      <c r="P277">
        <v>31</v>
      </c>
      <c r="Q277">
        <v>66</v>
      </c>
      <c r="R277" s="7">
        <f t="shared" ref="R277:R278" si="218">100+75+(100-TRUNC(P277/Q277*100))</f>
        <v>229</v>
      </c>
    </row>
    <row r="278" spans="1:30" x14ac:dyDescent="0.25">
      <c r="A278" s="30" t="s">
        <v>260</v>
      </c>
      <c r="B278" s="30" t="s">
        <v>26</v>
      </c>
      <c r="C278" s="53">
        <v>5644</v>
      </c>
      <c r="J278">
        <v>11</v>
      </c>
      <c r="K278">
        <v>21</v>
      </c>
      <c r="L278" s="7">
        <f t="shared" si="205"/>
        <v>148</v>
      </c>
      <c r="M278">
        <v>36</v>
      </c>
      <c r="N278">
        <v>45</v>
      </c>
      <c r="O278" s="7">
        <f t="shared" ref="O278:O287" si="219">100+0+(100-TRUNC(M278/N278*100))</f>
        <v>120</v>
      </c>
      <c r="P278" s="54">
        <v>47</v>
      </c>
      <c r="Q278" s="54">
        <v>66</v>
      </c>
      <c r="R278" s="7">
        <f t="shared" si="218"/>
        <v>204</v>
      </c>
    </row>
    <row r="279" spans="1:30" x14ac:dyDescent="0.25">
      <c r="A279" s="30" t="s">
        <v>261</v>
      </c>
      <c r="B279" s="30" t="s">
        <v>16</v>
      </c>
      <c r="C279" s="53">
        <v>5207</v>
      </c>
      <c r="J279">
        <v>17</v>
      </c>
      <c r="K279">
        <v>21</v>
      </c>
      <c r="L279" s="7">
        <f t="shared" si="205"/>
        <v>120</v>
      </c>
      <c r="M279">
        <v>42</v>
      </c>
      <c r="N279">
        <v>45</v>
      </c>
      <c r="O279" s="7">
        <f t="shared" si="219"/>
        <v>107</v>
      </c>
    </row>
    <row r="280" spans="1:30" x14ac:dyDescent="0.25">
      <c r="A280" s="30" t="s">
        <v>262</v>
      </c>
      <c r="B280" s="30" t="s">
        <v>20</v>
      </c>
      <c r="C280" s="53">
        <v>6162</v>
      </c>
      <c r="J280">
        <v>18</v>
      </c>
      <c r="K280">
        <v>21</v>
      </c>
      <c r="L280" s="7">
        <f t="shared" si="205"/>
        <v>115</v>
      </c>
      <c r="M280">
        <v>43</v>
      </c>
      <c r="N280">
        <v>45</v>
      </c>
      <c r="O280" s="7">
        <f t="shared" si="219"/>
        <v>105</v>
      </c>
      <c r="P280" s="54">
        <v>60</v>
      </c>
      <c r="Q280" s="54">
        <v>66</v>
      </c>
      <c r="R280" s="7">
        <f t="shared" ref="R280:R285" si="220">100+75+(100-TRUNC(P280/Q280*100))</f>
        <v>185</v>
      </c>
      <c r="V280">
        <v>32</v>
      </c>
      <c r="W280">
        <v>34</v>
      </c>
      <c r="X280" s="7">
        <f t="shared" ref="X280:X282" si="221">100+0+(100-TRUNC(V280/W280*100))</f>
        <v>106</v>
      </c>
    </row>
    <row r="281" spans="1:30" x14ac:dyDescent="0.25">
      <c r="A281" s="30" t="s">
        <v>276</v>
      </c>
      <c r="B281" s="30" t="s">
        <v>17</v>
      </c>
      <c r="C281" s="53">
        <v>5535</v>
      </c>
      <c r="M281">
        <v>10</v>
      </c>
      <c r="N281">
        <v>45</v>
      </c>
      <c r="O281" s="7">
        <f t="shared" si="219"/>
        <v>178</v>
      </c>
      <c r="P281">
        <v>8</v>
      </c>
      <c r="Q281">
        <v>66</v>
      </c>
      <c r="R281" s="7">
        <f t="shared" si="220"/>
        <v>263</v>
      </c>
      <c r="V281">
        <v>4</v>
      </c>
      <c r="W281">
        <v>34</v>
      </c>
      <c r="X281" s="7">
        <f t="shared" si="221"/>
        <v>189</v>
      </c>
      <c r="AB281">
        <v>17</v>
      </c>
      <c r="AC281">
        <v>66</v>
      </c>
      <c r="AD281" s="7">
        <f>100+50+(100-TRUNC(AB281/AC281*100))</f>
        <v>225</v>
      </c>
    </row>
    <row r="282" spans="1:30" x14ac:dyDescent="0.25">
      <c r="A282" s="30" t="s">
        <v>277</v>
      </c>
      <c r="B282" s="30" t="s">
        <v>17</v>
      </c>
      <c r="C282" s="53">
        <v>5543</v>
      </c>
      <c r="M282">
        <v>13</v>
      </c>
      <c r="N282">
        <v>45</v>
      </c>
      <c r="O282" s="7">
        <f t="shared" si="219"/>
        <v>172</v>
      </c>
      <c r="P282">
        <v>10</v>
      </c>
      <c r="Q282">
        <v>66</v>
      </c>
      <c r="R282" s="7">
        <f t="shared" si="220"/>
        <v>260</v>
      </c>
      <c r="V282">
        <v>7</v>
      </c>
      <c r="W282">
        <v>34</v>
      </c>
      <c r="X282" s="7">
        <f t="shared" si="221"/>
        <v>180</v>
      </c>
    </row>
    <row r="283" spans="1:30" x14ac:dyDescent="0.25">
      <c r="A283" s="30" t="s">
        <v>278</v>
      </c>
      <c r="B283" s="30" t="s">
        <v>18</v>
      </c>
      <c r="C283">
        <v>2538</v>
      </c>
      <c r="M283">
        <v>16</v>
      </c>
      <c r="N283">
        <v>45</v>
      </c>
      <c r="O283" s="7">
        <f t="shared" si="219"/>
        <v>165</v>
      </c>
      <c r="P283">
        <v>15</v>
      </c>
      <c r="Q283">
        <v>66</v>
      </c>
      <c r="R283" s="7">
        <f t="shared" si="220"/>
        <v>253</v>
      </c>
    </row>
    <row r="284" spans="1:30" x14ac:dyDescent="0.25">
      <c r="A284" s="30" t="s">
        <v>279</v>
      </c>
      <c r="B284" s="30" t="s">
        <v>18</v>
      </c>
      <c r="C284">
        <v>5294</v>
      </c>
      <c r="M284">
        <v>21</v>
      </c>
      <c r="N284">
        <v>45</v>
      </c>
      <c r="O284" s="7">
        <f t="shared" si="219"/>
        <v>154</v>
      </c>
      <c r="P284">
        <v>27</v>
      </c>
      <c r="Q284">
        <v>66</v>
      </c>
      <c r="R284" s="7">
        <f t="shared" si="220"/>
        <v>235</v>
      </c>
      <c r="V284">
        <v>19</v>
      </c>
      <c r="W284">
        <v>34</v>
      </c>
      <c r="X284" s="7">
        <f t="shared" ref="X284" si="222">100+0+(100-TRUNC(V284/W284*100))</f>
        <v>145</v>
      </c>
      <c r="AB284">
        <v>48</v>
      </c>
      <c r="AC284">
        <v>66</v>
      </c>
      <c r="AD284" s="7">
        <f>100+50+(100-TRUNC(AB284/AC284*100))</f>
        <v>178</v>
      </c>
    </row>
    <row r="285" spans="1:30" x14ac:dyDescent="0.25">
      <c r="A285" s="30" t="s">
        <v>280</v>
      </c>
      <c r="B285" s="30" t="s">
        <v>20</v>
      </c>
      <c r="C285">
        <v>6650</v>
      </c>
      <c r="M285">
        <v>29</v>
      </c>
      <c r="N285">
        <v>45</v>
      </c>
      <c r="O285" s="7">
        <f t="shared" si="219"/>
        <v>136</v>
      </c>
      <c r="P285">
        <v>39</v>
      </c>
      <c r="Q285">
        <v>66</v>
      </c>
      <c r="R285" s="7">
        <f t="shared" si="220"/>
        <v>216</v>
      </c>
    </row>
    <row r="286" spans="1:30" x14ac:dyDescent="0.25">
      <c r="A286" s="30" t="s">
        <v>281</v>
      </c>
      <c r="B286" s="30" t="s">
        <v>16</v>
      </c>
      <c r="C286">
        <v>5817</v>
      </c>
      <c r="M286">
        <v>39</v>
      </c>
      <c r="N286">
        <v>45</v>
      </c>
      <c r="O286" s="7">
        <f t="shared" si="219"/>
        <v>114</v>
      </c>
    </row>
    <row r="287" spans="1:30" x14ac:dyDescent="0.25">
      <c r="A287" s="30" t="s">
        <v>282</v>
      </c>
      <c r="B287" s="30" t="s">
        <v>16</v>
      </c>
      <c r="C287">
        <v>5818</v>
      </c>
      <c r="M287">
        <v>45</v>
      </c>
      <c r="N287">
        <v>45</v>
      </c>
      <c r="O287" s="7">
        <f t="shared" si="219"/>
        <v>100</v>
      </c>
    </row>
    <row r="288" spans="1:30" x14ac:dyDescent="0.25">
      <c r="A288" s="30" t="s">
        <v>296</v>
      </c>
      <c r="B288" s="30" t="s">
        <v>20</v>
      </c>
      <c r="C288">
        <v>6625</v>
      </c>
      <c r="P288">
        <v>23</v>
      </c>
      <c r="Q288">
        <v>66</v>
      </c>
      <c r="R288" s="7">
        <f t="shared" ref="R288:R297" si="223">100+75+(100-TRUNC(P288/Q288*100))</f>
        <v>241</v>
      </c>
    </row>
    <row r="289" spans="1:24" x14ac:dyDescent="0.25">
      <c r="A289" s="30" t="s">
        <v>297</v>
      </c>
      <c r="B289" s="30" t="s">
        <v>21</v>
      </c>
      <c r="C289">
        <v>5587</v>
      </c>
      <c r="P289">
        <v>34</v>
      </c>
      <c r="Q289">
        <v>66</v>
      </c>
      <c r="R289" s="7">
        <f t="shared" si="223"/>
        <v>224</v>
      </c>
    </row>
    <row r="290" spans="1:24" x14ac:dyDescent="0.25">
      <c r="A290" s="30" t="s">
        <v>298</v>
      </c>
      <c r="B290" s="30" t="s">
        <v>21</v>
      </c>
      <c r="C290">
        <v>6328</v>
      </c>
      <c r="P290">
        <v>41</v>
      </c>
      <c r="Q290">
        <v>66</v>
      </c>
      <c r="R290" s="7">
        <f t="shared" si="223"/>
        <v>213</v>
      </c>
    </row>
    <row r="291" spans="1:24" x14ac:dyDescent="0.25">
      <c r="A291" s="30" t="s">
        <v>299</v>
      </c>
      <c r="B291" s="30" t="s">
        <v>20</v>
      </c>
      <c r="C291">
        <v>6959</v>
      </c>
      <c r="P291">
        <v>42</v>
      </c>
      <c r="Q291">
        <v>66</v>
      </c>
      <c r="R291" s="7">
        <f t="shared" si="223"/>
        <v>212</v>
      </c>
      <c r="V291">
        <v>25</v>
      </c>
      <c r="W291">
        <v>34</v>
      </c>
      <c r="X291" s="7">
        <f t="shared" ref="X291" si="224">100+0+(100-TRUNC(V291/W291*100))</f>
        <v>127</v>
      </c>
    </row>
    <row r="292" spans="1:24" x14ac:dyDescent="0.25">
      <c r="A292" s="30" t="s">
        <v>300</v>
      </c>
      <c r="B292" s="30" t="s">
        <v>16</v>
      </c>
      <c r="C292">
        <v>5802</v>
      </c>
      <c r="P292">
        <v>50</v>
      </c>
      <c r="Q292">
        <v>66</v>
      </c>
      <c r="R292" s="7">
        <f t="shared" si="223"/>
        <v>200</v>
      </c>
    </row>
    <row r="293" spans="1:24" x14ac:dyDescent="0.25">
      <c r="A293" s="30" t="s">
        <v>301</v>
      </c>
      <c r="B293" s="30" t="s">
        <v>21</v>
      </c>
      <c r="C293">
        <v>6656</v>
      </c>
      <c r="P293">
        <v>56</v>
      </c>
      <c r="Q293">
        <v>66</v>
      </c>
      <c r="R293" s="7">
        <f t="shared" si="223"/>
        <v>191</v>
      </c>
    </row>
    <row r="294" spans="1:24" x14ac:dyDescent="0.25">
      <c r="A294" s="30" t="s">
        <v>302</v>
      </c>
      <c r="B294" s="30" t="s">
        <v>21</v>
      </c>
      <c r="C294">
        <v>5021</v>
      </c>
      <c r="P294">
        <v>57</v>
      </c>
      <c r="Q294">
        <v>66</v>
      </c>
      <c r="R294" s="7">
        <f t="shared" si="223"/>
        <v>189</v>
      </c>
    </row>
    <row r="295" spans="1:24" x14ac:dyDescent="0.25">
      <c r="A295" s="30" t="s">
        <v>303</v>
      </c>
      <c r="B295" s="30" t="s">
        <v>21</v>
      </c>
      <c r="C295">
        <v>5014</v>
      </c>
      <c r="P295">
        <v>59</v>
      </c>
      <c r="Q295">
        <v>66</v>
      </c>
      <c r="R295" s="7">
        <f t="shared" si="223"/>
        <v>186</v>
      </c>
    </row>
    <row r="296" spans="1:24" x14ac:dyDescent="0.25">
      <c r="A296" s="30" t="s">
        <v>304</v>
      </c>
      <c r="B296" s="30" t="s">
        <v>20</v>
      </c>
      <c r="C296">
        <v>5999</v>
      </c>
      <c r="P296">
        <v>64</v>
      </c>
      <c r="Q296">
        <v>66</v>
      </c>
      <c r="R296" s="7">
        <f t="shared" si="223"/>
        <v>179</v>
      </c>
    </row>
    <row r="297" spans="1:24" x14ac:dyDescent="0.25">
      <c r="A297" s="30" t="s">
        <v>305</v>
      </c>
      <c r="B297" s="30" t="s">
        <v>21</v>
      </c>
      <c r="C297">
        <v>6636</v>
      </c>
      <c r="P297">
        <v>65</v>
      </c>
      <c r="Q297">
        <v>66</v>
      </c>
      <c r="R297" s="7">
        <f t="shared" si="223"/>
        <v>177</v>
      </c>
    </row>
    <row r="298" spans="1:24" x14ac:dyDescent="0.25">
      <c r="A298" s="30" t="s">
        <v>321</v>
      </c>
      <c r="B298" s="30" t="s">
        <v>124</v>
      </c>
      <c r="C298">
        <v>5471</v>
      </c>
      <c r="V298">
        <v>29</v>
      </c>
      <c r="W298">
        <v>34</v>
      </c>
      <c r="X298" s="7">
        <f t="shared" ref="X298:X299" si="225">100+0+(100-TRUNC(V298/W298*100))</f>
        <v>115</v>
      </c>
    </row>
    <row r="299" spans="1:24" x14ac:dyDescent="0.25">
      <c r="A299" s="30" t="s">
        <v>322</v>
      </c>
      <c r="B299" s="30" t="s">
        <v>16</v>
      </c>
      <c r="C299">
        <v>5245</v>
      </c>
      <c r="V299">
        <v>34</v>
      </c>
      <c r="W299">
        <v>34</v>
      </c>
      <c r="X299" s="7">
        <f t="shared" si="225"/>
        <v>100</v>
      </c>
    </row>
  </sheetData>
  <mergeCells count="17">
    <mergeCell ref="BG1:BJ1"/>
    <mergeCell ref="BC1:BF1"/>
    <mergeCell ref="AE1:AH1"/>
    <mergeCell ref="AB1:AD1"/>
    <mergeCell ref="Y1:AA1"/>
    <mergeCell ref="V1:X1"/>
    <mergeCell ref="AY1:BB1"/>
    <mergeCell ref="AU1:AX1"/>
    <mergeCell ref="AQ1:AT1"/>
    <mergeCell ref="AM1:AP1"/>
    <mergeCell ref="AI1:AL1"/>
    <mergeCell ref="S1:U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abSelected="1" workbookViewId="0">
      <pane xSplit="5" ySplit="1" topLeftCell="F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26" bestFit="1" customWidth="1"/>
    <col min="2" max="2" width="7" style="25" bestFit="1" customWidth="1"/>
    <col min="3" max="3" width="7.42578125" style="25" bestFit="1" customWidth="1"/>
    <col min="4" max="4" width="11" customWidth="1"/>
    <col min="5" max="5" width="8" customWidth="1"/>
    <col min="6" max="6" width="13.85546875" customWidth="1"/>
    <col min="7" max="7" width="13.28515625" customWidth="1"/>
    <col min="8" max="8" width="10.7109375" bestFit="1" customWidth="1"/>
    <col min="9" max="9" width="11.28515625" customWidth="1"/>
    <col min="10" max="10" width="13.7109375" customWidth="1"/>
    <col min="11" max="11" width="14.42578125" customWidth="1"/>
    <col min="12" max="12" width="10.7109375" bestFit="1" customWidth="1"/>
    <col min="13" max="13" width="14.85546875" customWidth="1"/>
    <col min="14" max="14" width="20" customWidth="1"/>
    <col min="15" max="15" width="10.42578125" customWidth="1"/>
    <col min="16" max="16" width="10.5703125" customWidth="1"/>
    <col min="17" max="17" width="11" customWidth="1"/>
    <col min="18" max="18" width="10.42578125" customWidth="1"/>
    <col min="19" max="20" width="10.7109375" bestFit="1" customWidth="1"/>
    <col min="21" max="21" width="10.85546875" customWidth="1"/>
    <col min="22" max="22" width="12.28515625" bestFit="1" customWidth="1"/>
  </cols>
  <sheetData>
    <row r="1" spans="1:22" ht="32.25" customHeight="1" thickBot="1" x14ac:dyDescent="0.3">
      <c r="A1" s="43" t="s">
        <v>51</v>
      </c>
      <c r="B1" s="44" t="s">
        <v>14</v>
      </c>
      <c r="C1" s="44" t="s">
        <v>15</v>
      </c>
      <c r="D1" s="45" t="s">
        <v>3</v>
      </c>
      <c r="E1" s="46" t="s">
        <v>27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22</v>
      </c>
      <c r="K1" s="47" t="s">
        <v>8</v>
      </c>
      <c r="L1" s="47" t="s">
        <v>9</v>
      </c>
      <c r="M1" s="47" t="s">
        <v>23</v>
      </c>
      <c r="N1" s="47" t="s">
        <v>24</v>
      </c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35"/>
      <c r="B2" s="36"/>
      <c r="C2" s="36"/>
      <c r="D2" s="17"/>
      <c r="E2" s="48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4" t="str">
        <f>puntenberekening!A26</f>
        <v>Vandenbroucke Tibo</v>
      </c>
      <c r="B3" s="15" t="str">
        <f>puntenberekening!B26</f>
        <v>MACW</v>
      </c>
      <c r="C3" s="15">
        <f>puntenberekening!C26</f>
        <v>1315</v>
      </c>
      <c r="D3" s="6">
        <f>COUNTIF(F3:AAB3, "&gt;0")</f>
        <v>6</v>
      </c>
      <c r="E3" s="49">
        <f>SUM(LARGE(F3:AC3,1),LARGE(F3:AC3,2),LARGE(F3:AC3,3),LARGE(F3:AC3,4),LARGE(F3:AC3,5))</f>
        <v>1143</v>
      </c>
      <c r="F3" s="33">
        <f>puntenberekening!F26</f>
        <v>0</v>
      </c>
      <c r="G3" s="33">
        <f>puntenberekening!I26</f>
        <v>199</v>
      </c>
      <c r="H3" s="33">
        <f>puntenberekening!L26</f>
        <v>198</v>
      </c>
      <c r="I3" s="33">
        <f>puntenberekening!O26</f>
        <v>0</v>
      </c>
      <c r="J3" s="33">
        <f>puntenberekening!R26</f>
        <v>273</v>
      </c>
      <c r="K3" s="33">
        <f>puntenberekening!U26</f>
        <v>224</v>
      </c>
      <c r="L3" s="33">
        <f>puntenberekening!X26</f>
        <v>196</v>
      </c>
      <c r="M3" s="33">
        <f>puntenberekening!AA26</f>
        <v>249</v>
      </c>
      <c r="N3" s="33">
        <v>0</v>
      </c>
    </row>
    <row r="4" spans="1:22" x14ac:dyDescent="0.25">
      <c r="A4" s="14" t="str">
        <f>puntenberekening!A4</f>
        <v>Demeestere Robin</v>
      </c>
      <c r="B4" s="15" t="str">
        <f>puntenberekening!B4</f>
        <v>AZW</v>
      </c>
      <c r="C4" s="15">
        <f>puntenberekening!C4</f>
        <v>1076</v>
      </c>
      <c r="D4" s="6">
        <f>COUNTIF(F4:AAB4, "&gt;0")</f>
        <v>7</v>
      </c>
      <c r="E4" s="49">
        <f>SUM(LARGE(F4:AC4,1),LARGE(F4:AC4,2),LARGE(F4:AC4,3),LARGE(F4:AC4,4),LARGE(F4:AC4,5))</f>
        <v>1127</v>
      </c>
      <c r="F4" s="33">
        <f>puntenberekening!F4</f>
        <v>194</v>
      </c>
      <c r="G4" s="33">
        <f>puntenberekening!I4</f>
        <v>193</v>
      </c>
      <c r="H4" s="33">
        <f>puntenberekening!L4</f>
        <v>195</v>
      </c>
      <c r="I4" s="33">
        <f>puntenberekening!O4</f>
        <v>198</v>
      </c>
      <c r="J4" s="33">
        <f>puntenberekening!R4</f>
        <v>271</v>
      </c>
      <c r="K4" s="33">
        <f>puntenberekening!U4</f>
        <v>219</v>
      </c>
      <c r="L4" s="33">
        <f>puntenberekening!X4</f>
        <v>0</v>
      </c>
      <c r="M4" s="33">
        <f>puntenberekening!AA4</f>
        <v>244</v>
      </c>
      <c r="N4" s="33">
        <v>0</v>
      </c>
    </row>
    <row r="5" spans="1:22" x14ac:dyDescent="0.25">
      <c r="A5" s="14" t="str">
        <f>puntenberekening!A29</f>
        <v>Louagie Wout</v>
      </c>
      <c r="B5" s="15" t="str">
        <f>puntenberekening!B29</f>
        <v>HCO</v>
      </c>
      <c r="C5" s="15">
        <f>puntenberekening!C29</f>
        <v>1051</v>
      </c>
      <c r="D5" s="6">
        <f>COUNTIF(F5:AAB5, "&gt;0")</f>
        <v>5</v>
      </c>
      <c r="E5" s="49">
        <f>SUM(LARGE(F5:AC5,1),LARGE(F5:AC5,2),LARGE(F5:AC5,3),LARGE(F5:AC5,4),LARGE(F5:AC5,5))</f>
        <v>1096</v>
      </c>
      <c r="F5" s="33">
        <f>puntenberekening!F29</f>
        <v>0</v>
      </c>
      <c r="G5" s="33">
        <f>puntenberekening!I29</f>
        <v>187</v>
      </c>
      <c r="H5" s="33">
        <f>puntenberekening!L29</f>
        <v>193</v>
      </c>
      <c r="I5" s="33">
        <f>puntenberekening!O29</f>
        <v>0</v>
      </c>
      <c r="J5" s="33">
        <f>puntenberekening!R29</f>
        <v>269</v>
      </c>
      <c r="K5" s="33">
        <f>puntenberekening!U29</f>
        <v>0</v>
      </c>
      <c r="L5" s="33">
        <f>puntenberekening!X29</f>
        <v>198</v>
      </c>
      <c r="M5" s="33">
        <f>puntenberekening!AA29</f>
        <v>249</v>
      </c>
      <c r="N5" s="33">
        <v>0</v>
      </c>
    </row>
    <row r="6" spans="1:22" x14ac:dyDescent="0.25">
      <c r="A6" s="14" t="str">
        <f>puntenberekening!A30</f>
        <v>Depotter Robbe</v>
      </c>
      <c r="B6" s="15" t="str">
        <f>puntenberekening!B30</f>
        <v>AVR</v>
      </c>
      <c r="C6" s="15">
        <f>puntenberekening!C30</f>
        <v>816</v>
      </c>
      <c r="D6" s="6">
        <f>COUNTIF(F6:AAB6, "&gt;0")</f>
        <v>6</v>
      </c>
      <c r="E6" s="49">
        <f>SUM(LARGE(F6:AC6,1),LARGE(F6:AC6,2),LARGE(F6:AC6,3),LARGE(F6:AC6,4),LARGE(F6:AC6,5))</f>
        <v>1096</v>
      </c>
      <c r="F6" s="33">
        <f>puntenberekening!F30</f>
        <v>0</v>
      </c>
      <c r="G6" s="33">
        <f>puntenberekening!I30</f>
        <v>185</v>
      </c>
      <c r="H6" s="33">
        <f>puntenberekening!L30</f>
        <v>185</v>
      </c>
      <c r="I6" s="33">
        <f>puntenberekening!O30</f>
        <v>0</v>
      </c>
      <c r="J6" s="33">
        <f>puntenberekening!R30</f>
        <v>263</v>
      </c>
      <c r="K6" s="33">
        <f>puntenberekening!U30</f>
        <v>208</v>
      </c>
      <c r="L6" s="33">
        <f>puntenberekening!X30</f>
        <v>194</v>
      </c>
      <c r="M6" s="33">
        <f>puntenberekening!AA30</f>
        <v>246</v>
      </c>
      <c r="N6" s="33">
        <v>0</v>
      </c>
    </row>
    <row r="7" spans="1:22" x14ac:dyDescent="0.25">
      <c r="A7" s="14" t="str">
        <f>puntenberekening!A3</f>
        <v>Vanhoucke Stan</v>
      </c>
      <c r="B7" s="15" t="str">
        <f>puntenberekening!B3</f>
        <v>FLAC</v>
      </c>
      <c r="C7" s="15">
        <f>puntenberekening!C3</f>
        <v>800</v>
      </c>
      <c r="D7" s="6">
        <f>COUNTIF(F7:AAB7, "&gt;0")</f>
        <v>8</v>
      </c>
      <c r="E7" s="49">
        <f>SUM(LARGE(F7:N7,1),LARGE(F7:N7,2),LARGE(F7:N7,3),LARGE(F7:N7,4),LARGE(F7:N7,5))</f>
        <v>1064</v>
      </c>
      <c r="F7" s="33">
        <f>puntenberekening!F3</f>
        <v>197</v>
      </c>
      <c r="G7" s="33">
        <f>puntenberekening!I3</f>
        <v>182</v>
      </c>
      <c r="H7" s="33">
        <f>puntenberekening!L3</f>
        <v>180</v>
      </c>
      <c r="I7" s="33">
        <f>puntenberekening!O3</f>
        <v>189</v>
      </c>
      <c r="J7" s="33">
        <f>puntenberekening!R3</f>
        <v>267</v>
      </c>
      <c r="K7" s="33">
        <f>puntenberekening!U3</f>
        <v>204</v>
      </c>
      <c r="L7" s="33">
        <f>puntenberekening!X3</f>
        <v>187</v>
      </c>
      <c r="M7" s="33">
        <f>puntenberekening!AA3</f>
        <v>207</v>
      </c>
      <c r="N7" s="33">
        <v>0</v>
      </c>
    </row>
    <row r="8" spans="1:22" x14ac:dyDescent="0.25">
      <c r="A8" s="14" t="str">
        <f>puntenberekening!A5</f>
        <v>Nuytten Yaron</v>
      </c>
      <c r="B8" s="15" t="str">
        <f>puntenberekening!B5</f>
        <v>FLAC</v>
      </c>
      <c r="C8" s="15">
        <f>puntenberekening!C5</f>
        <v>1467</v>
      </c>
      <c r="D8" s="6">
        <f>COUNTIF(F8:AAB8, "&gt;0")</f>
        <v>7</v>
      </c>
      <c r="E8" s="49">
        <f>SUM(LARGE(F8:AC8,1),LARGE(F8:AC8,2),LARGE(F8:AC8,3),LARGE(F8:AC8,4),LARGE(F8:AC8,5))</f>
        <v>1051</v>
      </c>
      <c r="F8" s="33">
        <f>puntenberekening!F5</f>
        <v>191</v>
      </c>
      <c r="G8" s="33">
        <f>puntenberekening!I5</f>
        <v>171</v>
      </c>
      <c r="H8" s="33">
        <f>puntenberekening!L5</f>
        <v>154</v>
      </c>
      <c r="I8" s="33">
        <f>puntenberekening!O5</f>
        <v>0</v>
      </c>
      <c r="J8" s="33">
        <f>puntenberekening!R5</f>
        <v>257</v>
      </c>
      <c r="K8" s="33">
        <f>puntenberekening!U5</f>
        <v>182</v>
      </c>
      <c r="L8" s="33">
        <f>puntenberekening!X5</f>
        <v>185</v>
      </c>
      <c r="M8" s="33">
        <f>puntenberekening!AA5</f>
        <v>236</v>
      </c>
      <c r="N8" s="33">
        <v>0</v>
      </c>
    </row>
    <row r="9" spans="1:22" x14ac:dyDescent="0.25">
      <c r="A9" s="14" t="str">
        <f>puntenberekening!A6</f>
        <v>Dewulf Thomas</v>
      </c>
      <c r="B9" s="15" t="str">
        <f>puntenberekening!B6</f>
        <v>AVR</v>
      </c>
      <c r="C9" s="15">
        <f>puntenberekening!C6</f>
        <v>785</v>
      </c>
      <c r="D9" s="6">
        <f>COUNTIF(F9:AAB9, "&gt;0")</f>
        <v>7</v>
      </c>
      <c r="E9" s="49">
        <f>SUM(LARGE(F9:AC9,1),LARGE(F9:AC9,2),LARGE(F9:AC9,3),LARGE(F9:AC9,4),LARGE(F9:AC9,5))</f>
        <v>1016</v>
      </c>
      <c r="F9" s="33">
        <f>puntenberekening!F6</f>
        <v>184</v>
      </c>
      <c r="G9" s="33">
        <f>puntenberekening!I6</f>
        <v>180</v>
      </c>
      <c r="H9" s="33">
        <f>puntenberekening!L6</f>
        <v>183</v>
      </c>
      <c r="I9" s="33">
        <f>puntenberekening!O6</f>
        <v>195</v>
      </c>
      <c r="J9" s="33">
        <f>puntenberekening!R6</f>
        <v>219</v>
      </c>
      <c r="K9" s="33">
        <f>puntenberekening!U6</f>
        <v>0</v>
      </c>
      <c r="L9" s="33">
        <f>puntenberekening!X6</f>
        <v>173</v>
      </c>
      <c r="M9" s="33">
        <f>puntenberekening!AA6</f>
        <v>235</v>
      </c>
      <c r="N9" s="33">
        <v>0</v>
      </c>
    </row>
    <row r="10" spans="1:22" x14ac:dyDescent="0.25">
      <c r="A10" s="14" t="str">
        <f>puntenberekening!A11</f>
        <v>Vanneste Ebbe</v>
      </c>
      <c r="B10" s="15" t="str">
        <f>puntenberekening!B11</f>
        <v>OB</v>
      </c>
      <c r="C10" s="15">
        <f>puntenberekening!C11</f>
        <v>837</v>
      </c>
      <c r="D10" s="6">
        <f>COUNTIF(F10:AAB10, "&gt;0")</f>
        <v>6</v>
      </c>
      <c r="E10" s="49">
        <f>SUM(LARGE(F10:AC10,1),LARGE(F10:AC10,2),LARGE(F10:AC10,3),LARGE(F10:AC10,4),LARGE(F10:AC10,5))</f>
        <v>991</v>
      </c>
      <c r="F10" s="33">
        <f>puntenberekening!F11</f>
        <v>168</v>
      </c>
      <c r="G10" s="33">
        <f>puntenberekening!I11</f>
        <v>160</v>
      </c>
      <c r="H10" s="33">
        <f>puntenberekening!L11</f>
        <v>157</v>
      </c>
      <c r="I10" s="33">
        <f>puntenberekening!O11</f>
        <v>186</v>
      </c>
      <c r="J10" s="33">
        <f>puntenberekening!R11</f>
        <v>253</v>
      </c>
      <c r="K10" s="33">
        <f>puntenberekening!U11</f>
        <v>0</v>
      </c>
      <c r="L10" s="33">
        <f>puntenberekening!X11</f>
        <v>0</v>
      </c>
      <c r="M10" s="33">
        <f>puntenberekening!AA11</f>
        <v>224</v>
      </c>
      <c r="N10" s="33">
        <v>0</v>
      </c>
    </row>
    <row r="11" spans="1:22" x14ac:dyDescent="0.25">
      <c r="A11" s="14" t="str">
        <f>puntenberekening!A8</f>
        <v>Tremerie Joshua</v>
      </c>
      <c r="B11" s="15" t="str">
        <f>puntenberekening!B8</f>
        <v>KKS</v>
      </c>
      <c r="C11" s="15">
        <f>puntenberekening!C8</f>
        <v>859</v>
      </c>
      <c r="D11" s="6">
        <f>COUNTIF(F11:AAB11, "&gt;0")</f>
        <v>7</v>
      </c>
      <c r="E11" s="49">
        <f>SUM(LARGE(F11:AC11,1),LARGE(F11:AC11,2),LARGE(F11:AC11,3),LARGE(F11:AC11,4),LARGE(F11:AC11,5))</f>
        <v>990</v>
      </c>
      <c r="F11" s="33">
        <f>puntenberekening!F8</f>
        <v>178</v>
      </c>
      <c r="G11" s="33">
        <f>puntenberekening!I8</f>
        <v>110</v>
      </c>
      <c r="H11" s="33">
        <f>puntenberekening!L8</f>
        <v>170</v>
      </c>
      <c r="I11" s="33">
        <f>puntenberekening!O8</f>
        <v>0</v>
      </c>
      <c r="J11" s="33">
        <f>puntenberekening!R8</f>
        <v>238</v>
      </c>
      <c r="K11" s="33">
        <f>puntenberekening!U8</f>
        <v>184</v>
      </c>
      <c r="L11" s="33">
        <f>puntenberekening!X8</f>
        <v>178</v>
      </c>
      <c r="M11" s="33">
        <f>puntenberekening!AA8</f>
        <v>212</v>
      </c>
      <c r="N11" s="33">
        <v>0</v>
      </c>
    </row>
    <row r="12" spans="1:22" x14ac:dyDescent="0.25">
      <c r="A12" s="14" t="str">
        <f>puntenberekening!A38</f>
        <v>Vangassen Henri</v>
      </c>
      <c r="B12" s="15" t="str">
        <f>puntenberekening!B38</f>
        <v>MACW</v>
      </c>
      <c r="C12" s="15">
        <f>puntenberekening!C38</f>
        <v>1734</v>
      </c>
      <c r="D12" s="6">
        <f>COUNTIF(F12:AAB12, "&gt;0")</f>
        <v>6</v>
      </c>
      <c r="E12" s="49">
        <f>SUM(LARGE(F12:AC12,1),LARGE(F12:AC12,2),LARGE(F12:AC12,3),LARGE(F12:AC12,4),LARGE(F12:AC12,5))</f>
        <v>968</v>
      </c>
      <c r="F12" s="33">
        <f>puntenberekening!F38</f>
        <v>0</v>
      </c>
      <c r="G12" s="33">
        <f>puntenberekening!I38</f>
        <v>162</v>
      </c>
      <c r="H12" s="33">
        <f>puntenberekening!L38</f>
        <v>159</v>
      </c>
      <c r="I12" s="33">
        <f>puntenberekening!O38</f>
        <v>0</v>
      </c>
      <c r="J12" s="33">
        <f>puntenberekening!R38</f>
        <v>250</v>
      </c>
      <c r="K12" s="33">
        <f>puntenberekening!U38</f>
        <v>179</v>
      </c>
      <c r="L12" s="33">
        <f>puntenberekening!X38</f>
        <v>180</v>
      </c>
      <c r="M12" s="33">
        <f>puntenberekening!AA38</f>
        <v>197</v>
      </c>
      <c r="N12" s="33">
        <v>0</v>
      </c>
    </row>
    <row r="13" spans="1:22" x14ac:dyDescent="0.25">
      <c r="A13" s="14" t="str">
        <f>puntenberekening!A37</f>
        <v>Sanders Mathieu</v>
      </c>
      <c r="B13" s="15" t="str">
        <f>puntenberekening!B37</f>
        <v>HAC</v>
      </c>
      <c r="C13" s="15">
        <f>puntenberekening!C37</f>
        <v>1161</v>
      </c>
      <c r="D13" s="6">
        <f>COUNTIF(F13:AAB13, "&gt;0")</f>
        <v>5</v>
      </c>
      <c r="E13" s="49">
        <f>SUM(LARGE(F13:AC13,1),LARGE(F13:AC13,2),LARGE(F13:AC13,3),LARGE(F13:AC13,4),LARGE(F13:AC13,5))</f>
        <v>966</v>
      </c>
      <c r="F13" s="33">
        <f>puntenberekening!F37</f>
        <v>0</v>
      </c>
      <c r="G13" s="33">
        <f>puntenberekening!I37</f>
        <v>164</v>
      </c>
      <c r="H13" s="33">
        <f>puntenberekening!L37</f>
        <v>175</v>
      </c>
      <c r="I13" s="33">
        <f>puntenberekening!O37</f>
        <v>0</v>
      </c>
      <c r="J13" s="33">
        <f>puntenberekening!R37</f>
        <v>246</v>
      </c>
      <c r="K13" s="33">
        <f>puntenberekening!U37</f>
        <v>0</v>
      </c>
      <c r="L13" s="33">
        <f>puntenberekening!X37</f>
        <v>175</v>
      </c>
      <c r="M13" s="33">
        <f>puntenberekening!AA37</f>
        <v>206</v>
      </c>
      <c r="N13" s="33">
        <v>0</v>
      </c>
    </row>
    <row r="14" spans="1:22" x14ac:dyDescent="0.25">
      <c r="A14" s="14" t="str">
        <f>puntenberekening!A13</f>
        <v>Ingelbeen Jonas</v>
      </c>
      <c r="B14" s="15" t="str">
        <f>puntenberekening!B13</f>
        <v>FLAC</v>
      </c>
      <c r="C14" s="15">
        <f>puntenberekening!C13</f>
        <v>1412</v>
      </c>
      <c r="D14" s="6">
        <f>COUNTIF(F14:AAB14, "&gt;0")</f>
        <v>8</v>
      </c>
      <c r="E14" s="49">
        <f>SUM(LARGE(F14:AC14,1),LARGE(F14:AC14,2),LARGE(F14:AC14,3),LARGE(F14:AC14,4),LARGE(F14:AC14,5))</f>
        <v>936</v>
      </c>
      <c r="F14" s="33">
        <f>puntenberekening!F13</f>
        <v>162</v>
      </c>
      <c r="G14" s="33">
        <f>puntenberekening!I13</f>
        <v>157</v>
      </c>
      <c r="H14" s="33">
        <f>puntenberekening!L13</f>
        <v>144</v>
      </c>
      <c r="I14" s="33">
        <f>puntenberekening!O13</f>
        <v>172</v>
      </c>
      <c r="J14" s="33">
        <f>puntenberekening!R13</f>
        <v>234</v>
      </c>
      <c r="K14" s="33">
        <f>puntenberekening!U13</f>
        <v>167</v>
      </c>
      <c r="L14" s="33">
        <f>puntenberekening!X13</f>
        <v>162</v>
      </c>
      <c r="M14" s="33">
        <f>puntenberekening!AA13</f>
        <v>201</v>
      </c>
      <c r="N14" s="33">
        <v>0</v>
      </c>
    </row>
    <row r="15" spans="1:22" x14ac:dyDescent="0.25">
      <c r="A15" s="14" t="str">
        <f>puntenberekening!A12</f>
        <v>Laureys Bernard</v>
      </c>
      <c r="B15" s="15" t="str">
        <f>puntenberekening!B12</f>
        <v>AVMO</v>
      </c>
      <c r="C15" s="15">
        <f>puntenberekening!C12</f>
        <v>768</v>
      </c>
      <c r="D15" s="6">
        <f>COUNTIF(F15:AAB15, "&gt;0")</f>
        <v>6</v>
      </c>
      <c r="E15" s="49">
        <f>SUM(LARGE(F15:AC15,1),LARGE(F15:AC15,2),LARGE(F15:AC15,3),LARGE(F15:AC15,4),LARGE(F15:AC15,5))</f>
        <v>921</v>
      </c>
      <c r="F15" s="33">
        <f>puntenberekening!F12</f>
        <v>165</v>
      </c>
      <c r="G15" s="33">
        <f>puntenberekening!I12</f>
        <v>156</v>
      </c>
      <c r="H15" s="33">
        <f>puntenberekening!L12</f>
        <v>172</v>
      </c>
      <c r="I15" s="33">
        <f>puntenberekening!O12</f>
        <v>178</v>
      </c>
      <c r="J15" s="33">
        <f>puntenberekening!R12</f>
        <v>240</v>
      </c>
      <c r="K15" s="33">
        <f>puntenberekening!U12</f>
        <v>0</v>
      </c>
      <c r="L15" s="33">
        <f>puntenberekening!X12</f>
        <v>166</v>
      </c>
      <c r="M15" s="33">
        <f>puntenberekening!AA12</f>
        <v>0</v>
      </c>
      <c r="N15" s="33">
        <v>0</v>
      </c>
    </row>
    <row r="16" spans="1:22" x14ac:dyDescent="0.25">
      <c r="A16" s="14" t="str">
        <f>puntenberekening!A42</f>
        <v>Theunynck Jasper</v>
      </c>
      <c r="B16" s="15" t="str">
        <f>puntenberekening!B42</f>
        <v>MACW</v>
      </c>
      <c r="C16" s="15">
        <f>puntenberekening!C42</f>
        <v>1634</v>
      </c>
      <c r="D16" s="6">
        <f>COUNTIF(F16:AAB16, "&gt;0")</f>
        <v>5</v>
      </c>
      <c r="E16" s="49">
        <f>SUM(LARGE(F16:AC16,1),LARGE(F16:AC16,2),LARGE(F16:AC16,3),LARGE(F16:AC16,4),LARGE(F16:AC16,5))</f>
        <v>879</v>
      </c>
      <c r="F16" s="33">
        <f>puntenberekening!F42</f>
        <v>0</v>
      </c>
      <c r="G16" s="33">
        <f>puntenberekening!I42</f>
        <v>151</v>
      </c>
      <c r="H16" s="33">
        <f>puntenberekening!L42</f>
        <v>149</v>
      </c>
      <c r="I16" s="33">
        <f>puntenberekening!O42</f>
        <v>183</v>
      </c>
      <c r="J16" s="33">
        <f>puntenberekening!R42</f>
        <v>236</v>
      </c>
      <c r="K16" s="33">
        <f>puntenberekening!U42</f>
        <v>0</v>
      </c>
      <c r="L16" s="33">
        <f>puntenberekening!X42</f>
        <v>160</v>
      </c>
      <c r="M16" s="33">
        <f>puntenberekening!AA42</f>
        <v>0</v>
      </c>
      <c r="N16" s="33">
        <v>0</v>
      </c>
    </row>
    <row r="17" spans="1:14" x14ac:dyDescent="0.25">
      <c r="A17" s="14" t="str">
        <f>puntenberekening!A14</f>
        <v>Vanhoutte Bjorn</v>
      </c>
      <c r="B17" s="15" t="str">
        <f>puntenberekening!B14</f>
        <v>FLAC</v>
      </c>
      <c r="C17" s="15">
        <f>puntenberekening!C14</f>
        <v>1081</v>
      </c>
      <c r="D17" s="6">
        <f>COUNTIF(F17:AAB17, "&gt;0")</f>
        <v>7</v>
      </c>
      <c r="E17" s="49">
        <f>SUM(LARGE(F17:AC17,1),LARGE(F17:AC17,2),LARGE(F17:AC17,3),LARGE(F17:AC17,4),LARGE(F17:AC17,5))</f>
        <v>876</v>
      </c>
      <c r="F17" s="33">
        <f>puntenberekening!F14</f>
        <v>159</v>
      </c>
      <c r="G17" s="33">
        <f>puntenberekening!I14</f>
        <v>127</v>
      </c>
      <c r="H17" s="33">
        <f>puntenberekening!L14</f>
        <v>131</v>
      </c>
      <c r="I17" s="33">
        <f>puntenberekening!O14</f>
        <v>155</v>
      </c>
      <c r="J17" s="33">
        <f>puntenberekening!R14</f>
        <v>221</v>
      </c>
      <c r="K17" s="33">
        <f>puntenberekening!U14</f>
        <v>0</v>
      </c>
      <c r="L17" s="33">
        <f>puntenberekening!X14</f>
        <v>157</v>
      </c>
      <c r="M17" s="33">
        <f>puntenberekening!AA14</f>
        <v>184</v>
      </c>
      <c r="N17" s="33">
        <v>0</v>
      </c>
    </row>
    <row r="18" spans="1:14" x14ac:dyDescent="0.25">
      <c r="A18" s="14" t="str">
        <f>puntenberekening!A9</f>
        <v>Leenknecht Dylan</v>
      </c>
      <c r="B18" s="15" t="str">
        <f>puntenberekening!B9</f>
        <v>FLAC</v>
      </c>
      <c r="C18" s="15">
        <f>puntenberekening!C9</f>
        <v>699</v>
      </c>
      <c r="D18" s="6">
        <f>COUNTIF(F18:AAB18, "&gt;0")</f>
        <v>5</v>
      </c>
      <c r="E18" s="49">
        <f>SUM(LARGE(F18:AC18,1),LARGE(F18:AC18,2),LARGE(F18:AC18,3),LARGE(F18:AC18,4),LARGE(F18:AC18,5))</f>
        <v>865</v>
      </c>
      <c r="F18" s="33">
        <f>puntenberekening!F9</f>
        <v>175</v>
      </c>
      <c r="G18" s="33">
        <f>puntenberekening!I9</f>
        <v>0</v>
      </c>
      <c r="H18" s="33">
        <f>puntenberekening!L9</f>
        <v>139</v>
      </c>
      <c r="I18" s="33">
        <f>puntenberekening!O9</f>
        <v>169</v>
      </c>
      <c r="J18" s="33">
        <f>puntenberekening!R9</f>
        <v>232</v>
      </c>
      <c r="K18" s="33">
        <f>puntenberekening!U9</f>
        <v>0</v>
      </c>
      <c r="L18" s="33">
        <f>puntenberekening!X9</f>
        <v>150</v>
      </c>
      <c r="M18" s="33">
        <f>puntenberekening!AA9</f>
        <v>0</v>
      </c>
      <c r="N18" s="33">
        <v>0</v>
      </c>
    </row>
    <row r="19" spans="1:14" x14ac:dyDescent="0.25">
      <c r="A19" s="14" t="str">
        <f>puntenberekening!A32</f>
        <v>Van Walleghem Matice</v>
      </c>
      <c r="B19" s="15" t="str">
        <f>puntenberekening!B32</f>
        <v>AVMO</v>
      </c>
      <c r="C19" s="15">
        <f>puntenberekening!C32</f>
        <v>767</v>
      </c>
      <c r="D19" s="6">
        <f>COUNTIF(F19:AAB19, "&gt;0")</f>
        <v>4</v>
      </c>
      <c r="E19" s="49">
        <f>SUM(LARGE(F19:AC19,1),LARGE(F19:AC19,2),LARGE(F19:AC19,3),LARGE(F19:AC19,4),LARGE(F19:AC19,5))</f>
        <v>844</v>
      </c>
      <c r="F19" s="33">
        <f>puntenberekening!F32</f>
        <v>0</v>
      </c>
      <c r="G19" s="33">
        <f>puntenberekening!I32</f>
        <v>179</v>
      </c>
      <c r="H19" s="33">
        <f>puntenberekening!L32</f>
        <v>188</v>
      </c>
      <c r="I19" s="33">
        <f>puntenberekening!O32</f>
        <v>0</v>
      </c>
      <c r="J19" s="33">
        <f>puntenberekening!R32</f>
        <v>244</v>
      </c>
      <c r="K19" s="33">
        <f>puntenberekening!U32</f>
        <v>0</v>
      </c>
      <c r="L19" s="33">
        <f>puntenberekening!X32</f>
        <v>0</v>
      </c>
      <c r="M19" s="33">
        <f>puntenberekening!AA32</f>
        <v>233</v>
      </c>
      <c r="N19" s="33">
        <v>0</v>
      </c>
    </row>
    <row r="20" spans="1:14" x14ac:dyDescent="0.25">
      <c r="A20" s="14" t="str">
        <f>puntenberekening!A17</f>
        <v>Vanryckeghem Noah</v>
      </c>
      <c r="B20" s="15" t="str">
        <f>puntenberekening!B17</f>
        <v>AVR</v>
      </c>
      <c r="C20" s="15">
        <f>puntenberekening!C17</f>
        <v>786</v>
      </c>
      <c r="D20" s="6">
        <f>COUNTIF(F20:AAB20, "&gt;0")</f>
        <v>6</v>
      </c>
      <c r="E20" s="49">
        <f>SUM(LARGE(F20:AC20,1),LARGE(F20:AC20,2),LARGE(F20:AC20,3),LARGE(F20:AC20,4),LARGE(F20:AC20,5))</f>
        <v>839</v>
      </c>
      <c r="F20" s="33">
        <f>puntenberekening!F17</f>
        <v>146</v>
      </c>
      <c r="G20" s="33">
        <f>puntenberekening!I17</f>
        <v>128</v>
      </c>
      <c r="H20" s="33">
        <f>puntenberekening!L17</f>
        <v>147</v>
      </c>
      <c r="I20" s="33">
        <f>puntenberekening!O17</f>
        <v>163</v>
      </c>
      <c r="J20" s="33">
        <f>puntenberekening!R17</f>
        <v>228</v>
      </c>
      <c r="K20" s="33">
        <f>puntenberekening!U17</f>
        <v>0</v>
      </c>
      <c r="L20" s="33">
        <f>puntenberekening!X17</f>
        <v>155</v>
      </c>
      <c r="M20" s="33">
        <f>puntenberekening!AA17</f>
        <v>0</v>
      </c>
      <c r="N20" s="33">
        <v>0</v>
      </c>
    </row>
    <row r="21" spans="1:14" x14ac:dyDescent="0.25">
      <c r="A21" s="14" t="str">
        <f>puntenberekening!A44</f>
        <v>Kerkaert Wout</v>
      </c>
      <c r="B21" s="15" t="str">
        <f>puntenberekening!B44</f>
        <v>MACW</v>
      </c>
      <c r="C21" s="15">
        <f>puntenberekening!C44</f>
        <v>883</v>
      </c>
      <c r="D21" s="6">
        <f>COUNTIF(F21:AAB21, "&gt;0")</f>
        <v>5</v>
      </c>
      <c r="E21" s="49">
        <f>SUM(LARGE(F21:AC21,1),LARGE(F21:AC21,2),LARGE(F21:AC21,3),LARGE(F21:AC21,4),LARGE(F21:AC21,5))</f>
        <v>798</v>
      </c>
      <c r="F21" s="33">
        <f>puntenberekening!F44</f>
        <v>0</v>
      </c>
      <c r="G21" s="33">
        <f>puntenberekening!I44</f>
        <v>145</v>
      </c>
      <c r="H21" s="33">
        <f>puntenberekening!L44</f>
        <v>136</v>
      </c>
      <c r="I21" s="33">
        <f>puntenberekening!O44</f>
        <v>160</v>
      </c>
      <c r="J21" s="33">
        <f>puntenberekening!R44</f>
        <v>209</v>
      </c>
      <c r="K21" s="33">
        <f>puntenberekening!U44</f>
        <v>0</v>
      </c>
      <c r="L21" s="33">
        <f>puntenberekening!X44</f>
        <v>148</v>
      </c>
      <c r="M21" s="33">
        <f>puntenberekening!AA44</f>
        <v>0</v>
      </c>
      <c r="N21" s="33">
        <v>0</v>
      </c>
    </row>
    <row r="22" spans="1:14" x14ac:dyDescent="0.25">
      <c r="A22" s="14" t="str">
        <f>puntenberekening!A19</f>
        <v>Elslander Fiel</v>
      </c>
      <c r="B22" s="15" t="str">
        <f>puntenberekening!B19</f>
        <v>FLAC</v>
      </c>
      <c r="C22" s="15">
        <f>puntenberekening!C19</f>
        <v>1237</v>
      </c>
      <c r="D22" s="6">
        <f>COUNTIF(F22:AAB22, "&gt;0")</f>
        <v>8</v>
      </c>
      <c r="E22" s="49">
        <f>SUM(LARGE(F22:AC22,1),LARGE(F22:AC22,2),LARGE(F22:AC22,3),LARGE(F22:AC22,4),LARGE(F22:AC22,5))</f>
        <v>777</v>
      </c>
      <c r="F22" s="33">
        <f>puntenberekening!F19</f>
        <v>139</v>
      </c>
      <c r="G22" s="33">
        <f>puntenberekening!I19</f>
        <v>133</v>
      </c>
      <c r="H22" s="33">
        <f>puntenberekening!L19</f>
        <v>113</v>
      </c>
      <c r="I22" s="33">
        <f>puntenberekening!O19</f>
        <v>138</v>
      </c>
      <c r="J22" s="33">
        <f>puntenberekening!R19</f>
        <v>194</v>
      </c>
      <c r="K22" s="33">
        <f>puntenberekening!U19</f>
        <v>139</v>
      </c>
      <c r="L22" s="33">
        <f>puntenberekening!X19</f>
        <v>130</v>
      </c>
      <c r="M22" s="33">
        <f>puntenberekening!AA19</f>
        <v>167</v>
      </c>
      <c r="N22" s="33">
        <v>0</v>
      </c>
    </row>
    <row r="23" spans="1:14" x14ac:dyDescent="0.25">
      <c r="A23" s="14" t="str">
        <f>puntenberekening!A18</f>
        <v>Bridoux Siebe</v>
      </c>
      <c r="B23" s="15" t="str">
        <f>puntenberekening!B18</f>
        <v>AVMO</v>
      </c>
      <c r="C23" s="15">
        <f>puntenberekening!C18</f>
        <v>851</v>
      </c>
      <c r="D23" s="6">
        <f>COUNTIF(F23:AAB23, "&gt;0")</f>
        <v>5</v>
      </c>
      <c r="E23" s="49">
        <f>SUM(LARGE(F23:AC23,1),LARGE(F23:AC23,2),LARGE(F23:AC23,3),LARGE(F23:AC23,4),LARGE(F23:AC23,5))</f>
        <v>771</v>
      </c>
      <c r="F23" s="33">
        <f>puntenberekening!F18</f>
        <v>142</v>
      </c>
      <c r="G23" s="33">
        <f>puntenberekening!I18</f>
        <v>144</v>
      </c>
      <c r="H23" s="33">
        <f>puntenberekening!L18</f>
        <v>126</v>
      </c>
      <c r="I23" s="33">
        <f>puntenberekening!O18</f>
        <v>0</v>
      </c>
      <c r="J23" s="33">
        <f>puntenberekening!R18</f>
        <v>215</v>
      </c>
      <c r="K23" s="33">
        <f>puntenberekening!U18</f>
        <v>0</v>
      </c>
      <c r="L23" s="33">
        <f>puntenberekening!X18</f>
        <v>144</v>
      </c>
      <c r="M23" s="33">
        <f>puntenberekening!AA18</f>
        <v>0</v>
      </c>
      <c r="N23" s="33">
        <v>0</v>
      </c>
    </row>
    <row r="24" spans="1:14" x14ac:dyDescent="0.25">
      <c r="A24" s="14" t="str">
        <f>puntenberekening!A20</f>
        <v>Simoen Gilles</v>
      </c>
      <c r="B24" s="15" t="str">
        <f>puntenberekening!B20</f>
        <v>FLAC</v>
      </c>
      <c r="C24" s="15">
        <f>puntenberekening!C20</f>
        <v>789</v>
      </c>
      <c r="D24" s="6">
        <f>COUNTIF(F24:AAB24, "&gt;0")</f>
        <v>6</v>
      </c>
      <c r="E24" s="49">
        <f>SUM(LARGE(F24:AC24,1),LARGE(F24:AC24,2),LARGE(F24:AC24,3),LARGE(F24:AC24,4),LARGE(F24:AC24,5))</f>
        <v>750</v>
      </c>
      <c r="F24" s="33">
        <f>puntenberekening!F20</f>
        <v>136</v>
      </c>
      <c r="G24" s="33">
        <f>puntenberekening!I20</f>
        <v>131</v>
      </c>
      <c r="H24" s="33">
        <f>puntenberekening!L20</f>
        <v>0</v>
      </c>
      <c r="I24" s="33">
        <f>puntenberekening!O20</f>
        <v>126</v>
      </c>
      <c r="J24" s="33">
        <f>puntenberekening!R20</f>
        <v>192</v>
      </c>
      <c r="K24" s="33">
        <f>puntenberekening!U20</f>
        <v>0</v>
      </c>
      <c r="L24" s="33">
        <f>puntenberekening!X20</f>
        <v>128</v>
      </c>
      <c r="M24" s="33">
        <f>puntenberekening!AA20</f>
        <v>163</v>
      </c>
      <c r="N24" s="33">
        <v>0</v>
      </c>
    </row>
    <row r="25" spans="1:14" x14ac:dyDescent="0.25">
      <c r="A25" s="14" t="str">
        <f>puntenberekening!A40</f>
        <v>Nollet Rune</v>
      </c>
      <c r="B25" s="15" t="str">
        <f>puntenberekening!B40</f>
        <v>MACW</v>
      </c>
      <c r="C25" s="15">
        <f>puntenberekening!C40</f>
        <v>996</v>
      </c>
      <c r="D25" s="6">
        <f>COUNTIF(F25:AAB25, "&gt;0")</f>
        <v>4</v>
      </c>
      <c r="E25" s="49">
        <f>SUM(LARGE(F25:AC25,1),LARGE(F25:AC25,2),LARGE(F25:AC25,3),LARGE(F25:AC25,4),LARGE(F25:AC25,5))</f>
        <v>706</v>
      </c>
      <c r="F25" s="33">
        <f>puntenberekening!F40</f>
        <v>0</v>
      </c>
      <c r="G25" s="33">
        <f>puntenberekening!I40</f>
        <v>154</v>
      </c>
      <c r="H25" s="33">
        <f>puntenberekening!L40</f>
        <v>152</v>
      </c>
      <c r="I25" s="33">
        <f>puntenberekening!O40</f>
        <v>175</v>
      </c>
      <c r="J25" s="33">
        <f>puntenberekening!R40</f>
        <v>225</v>
      </c>
      <c r="K25" s="33">
        <f>puntenberekening!U40</f>
        <v>0</v>
      </c>
      <c r="L25" s="33">
        <f>puntenberekening!X40</f>
        <v>0</v>
      </c>
      <c r="M25" s="33">
        <f>puntenberekening!AA40</f>
        <v>0</v>
      </c>
      <c r="N25" s="33">
        <v>0</v>
      </c>
    </row>
    <row r="26" spans="1:14" s="25" customFormat="1" x14ac:dyDescent="0.25">
      <c r="A26" s="14" t="str">
        <f>puntenberekening!A25</f>
        <v>Taerwe Arthur</v>
      </c>
      <c r="B26" s="15" t="str">
        <f>puntenberekening!B25</f>
        <v>KKS</v>
      </c>
      <c r="C26" s="15">
        <f>puntenberekening!C25</f>
        <v>1434</v>
      </c>
      <c r="D26" s="6">
        <f>COUNTIF(F26:AAB26, "&gt;0")</f>
        <v>5</v>
      </c>
      <c r="E26" s="49">
        <f>SUM(LARGE(F26:AC26,1),LARGE(F26:AC26,2),LARGE(F26:AC26,3),LARGE(F26:AC26,4),LARGE(F26:AC26,5))</f>
        <v>679</v>
      </c>
      <c r="F26" s="33">
        <f>puntenberekening!F25</f>
        <v>120</v>
      </c>
      <c r="G26" s="33">
        <f>puntenberekening!I25</f>
        <v>0</v>
      </c>
      <c r="H26" s="33">
        <f>puntenberekening!L25</f>
        <v>0</v>
      </c>
      <c r="I26" s="33">
        <f>puntenberekening!O25</f>
        <v>115</v>
      </c>
      <c r="J26" s="33">
        <f>puntenberekening!R25</f>
        <v>182</v>
      </c>
      <c r="K26" s="33">
        <f>puntenberekening!U25</f>
        <v>0</v>
      </c>
      <c r="L26" s="33">
        <f>puntenberekening!X25</f>
        <v>110</v>
      </c>
      <c r="M26" s="33">
        <f>puntenberekening!AA25</f>
        <v>152</v>
      </c>
      <c r="N26" s="33">
        <v>0</v>
      </c>
    </row>
    <row r="27" spans="1:14" s="25" customFormat="1" x14ac:dyDescent="0.25">
      <c r="A27" s="14" t="str">
        <f>puntenberekening!A7</f>
        <v>De Waegenaere Wout</v>
      </c>
      <c r="B27" s="15" t="str">
        <f>puntenberekening!B7</f>
        <v>KKS</v>
      </c>
      <c r="C27" s="15">
        <f>puntenberekening!C7</f>
        <v>1104</v>
      </c>
      <c r="D27" s="6">
        <f>COUNTIF(F27:AAB27, "&gt;0")</f>
        <v>3</v>
      </c>
      <c r="E27" s="49">
        <f>SUM(LARGE(F27:AC27,1),LARGE(F27:AC27,2),LARGE(F27:AC27,3),LARGE(F27:AC27,4),LARGE(F27:AC27,5))</f>
        <v>674</v>
      </c>
      <c r="F27" s="33">
        <f>puntenberekening!F7</f>
        <v>181</v>
      </c>
      <c r="G27" s="33">
        <f>puntenberekening!I7</f>
        <v>0</v>
      </c>
      <c r="H27" s="33">
        <f>puntenberekening!L7</f>
        <v>0</v>
      </c>
      <c r="I27" s="33">
        <f>puntenberekening!O7</f>
        <v>0</v>
      </c>
      <c r="J27" s="33">
        <f>puntenberekening!R7</f>
        <v>259</v>
      </c>
      <c r="K27" s="33">
        <f>puntenberekening!U7</f>
        <v>0</v>
      </c>
      <c r="L27" s="33">
        <f>puntenberekening!X7</f>
        <v>0</v>
      </c>
      <c r="M27" s="33">
        <f>puntenberekening!AA7</f>
        <v>234</v>
      </c>
      <c r="N27" s="33">
        <v>0</v>
      </c>
    </row>
    <row r="28" spans="1:14" s="25" customFormat="1" x14ac:dyDescent="0.25">
      <c r="A28" s="14" t="str">
        <f>puntenberekening!A53</f>
        <v>Delys Seppe</v>
      </c>
      <c r="B28" s="15" t="str">
        <f>puntenberekening!B53</f>
        <v>MACW</v>
      </c>
      <c r="C28" s="15">
        <f>puntenberekening!C53</f>
        <v>892</v>
      </c>
      <c r="D28" s="6">
        <f>COUNTIF(F28:AAB28, "&gt;0")</f>
        <v>5</v>
      </c>
      <c r="E28" s="49">
        <f>SUM(LARGE(F28:AC28,1),LARGE(F28:AC28,2),LARGE(F28:AC28,3),LARGE(F28:AC28,4),LARGE(F28:AC28,5))</f>
        <v>662</v>
      </c>
      <c r="F28" s="33">
        <f>puntenberekening!F53</f>
        <v>0</v>
      </c>
      <c r="G28" s="33">
        <f>puntenberekening!I53</f>
        <v>117</v>
      </c>
      <c r="H28" s="33">
        <f>puntenberekening!L53</f>
        <v>108</v>
      </c>
      <c r="I28" s="33">
        <f>puntenberekening!O53</f>
        <v>129</v>
      </c>
      <c r="J28" s="33">
        <f>puntenberekening!R53</f>
        <v>196</v>
      </c>
      <c r="K28" s="33">
        <f>puntenberekening!U53</f>
        <v>0</v>
      </c>
      <c r="L28" s="33">
        <f>puntenberekening!X53</f>
        <v>112</v>
      </c>
      <c r="M28" s="33">
        <f>puntenberekening!AA53</f>
        <v>0</v>
      </c>
      <c r="N28" s="33">
        <v>0</v>
      </c>
    </row>
    <row r="29" spans="1:14" s="25" customFormat="1" x14ac:dyDescent="0.25">
      <c r="A29" s="14" t="str">
        <f>puntenberekening!A35</f>
        <v>Van Lersberghe Aaron</v>
      </c>
      <c r="B29" s="15" t="str">
        <f>puntenberekening!B35</f>
        <v>OB</v>
      </c>
      <c r="C29" s="15">
        <f>puntenberekening!C35</f>
        <v>843</v>
      </c>
      <c r="D29" s="6">
        <f>COUNTIF(F29:AAB29, "&gt;0")</f>
        <v>3</v>
      </c>
      <c r="E29" s="49">
        <f>SUM(LARGE(F29:AC29,1),LARGE(F29:AC29,2),LARGE(F29:AC29,3),LARGE(F29:AC29,4),LARGE(F29:AC29,5))</f>
        <v>652</v>
      </c>
      <c r="F29" s="33">
        <f>puntenberekening!F35</f>
        <v>0</v>
      </c>
      <c r="G29" s="33">
        <f>puntenberekening!I35</f>
        <v>173</v>
      </c>
      <c r="H29" s="33">
        <f>puntenberekening!L35</f>
        <v>0</v>
      </c>
      <c r="I29" s="33">
        <f>puntenberekening!O35</f>
        <v>0</v>
      </c>
      <c r="J29" s="33">
        <f>puntenberekening!R35</f>
        <v>265</v>
      </c>
      <c r="K29" s="33">
        <f>puntenberekening!U35</f>
        <v>0</v>
      </c>
      <c r="L29" s="33">
        <f>puntenberekening!X35</f>
        <v>0</v>
      </c>
      <c r="M29" s="33">
        <f>puntenberekening!AA35</f>
        <v>214</v>
      </c>
      <c r="N29" s="33">
        <v>0</v>
      </c>
    </row>
    <row r="30" spans="1:14" s="25" customFormat="1" x14ac:dyDescent="0.25">
      <c r="A30" s="14" t="str">
        <f>puntenberekening!A63</f>
        <v>Verstrynge Thibo</v>
      </c>
      <c r="B30" s="15" t="str">
        <f>puntenberekening!B63</f>
        <v>FLAC</v>
      </c>
      <c r="C30" s="15">
        <f>puntenberekening!C63</f>
        <v>802</v>
      </c>
      <c r="D30" s="6">
        <f>COUNTIF(F30:AAB30, "&gt;0")</f>
        <v>4</v>
      </c>
      <c r="E30" s="49">
        <f>SUM(LARGE(F30:AC30,1),LARGE(F30:AC30,2),LARGE(F30:AC30,3),LARGE(F30:AC30,4),LARGE(F30:AC30,5))</f>
        <v>635</v>
      </c>
      <c r="F30" s="33">
        <v>0</v>
      </c>
      <c r="G30" s="33">
        <v>0</v>
      </c>
      <c r="H30" s="33">
        <f>puntenberekening!L63</f>
        <v>129</v>
      </c>
      <c r="I30" s="33">
        <f>puntenberekening!O63</f>
        <v>143</v>
      </c>
      <c r="J30" s="33">
        <f>puntenberekening!R63</f>
        <v>207</v>
      </c>
      <c r="K30" s="33">
        <f>puntenberekening!U63</f>
        <v>0</v>
      </c>
      <c r="L30" s="33">
        <f>puntenberekening!X63</f>
        <v>0</v>
      </c>
      <c r="M30" s="33">
        <f>puntenberekening!AA63</f>
        <v>156</v>
      </c>
      <c r="N30" s="33">
        <v>0</v>
      </c>
    </row>
    <row r="31" spans="1:14" s="25" customFormat="1" x14ac:dyDescent="0.25">
      <c r="A31" s="14" t="str">
        <f>puntenberekening!A49</f>
        <v>Dielemans Sven</v>
      </c>
      <c r="B31" s="15" t="str">
        <f>puntenberekening!B49</f>
        <v>MACW</v>
      </c>
      <c r="C31" s="15">
        <f>puntenberekening!C49</f>
        <v>1452</v>
      </c>
      <c r="D31" s="6">
        <f>COUNTIF(F31:AAB31, "&gt;0")</f>
        <v>4</v>
      </c>
      <c r="E31" s="49">
        <f>SUM(LARGE(F31:AC31,1),LARGE(F31:AC31,2),LARGE(F31:AC31,3),LARGE(F31:AC31,4),LARGE(F31:AC31,5))</f>
        <v>581</v>
      </c>
      <c r="F31" s="33">
        <f>puntenberekening!F49</f>
        <v>0</v>
      </c>
      <c r="G31" s="33">
        <f>puntenberekening!I49</f>
        <v>125</v>
      </c>
      <c r="H31" s="33">
        <f>puntenberekening!L49</f>
        <v>121</v>
      </c>
      <c r="I31" s="33">
        <f>puntenberekening!O49</f>
        <v>0</v>
      </c>
      <c r="J31" s="33">
        <f>puntenberekening!R49</f>
        <v>198</v>
      </c>
      <c r="K31" s="33">
        <f>puntenberekening!U49</f>
        <v>0</v>
      </c>
      <c r="L31" s="33">
        <f>puntenberekening!X49</f>
        <v>137</v>
      </c>
      <c r="M31" s="33">
        <f>puntenberekening!AA49</f>
        <v>0</v>
      </c>
      <c r="N31" s="33">
        <v>0</v>
      </c>
    </row>
    <row r="32" spans="1:14" s="25" customFormat="1" x14ac:dyDescent="0.25">
      <c r="A32" s="14" t="str">
        <f>puntenberekening!A24</f>
        <v>Vermeulen Rhune</v>
      </c>
      <c r="B32" s="15" t="str">
        <f>puntenberekening!B24</f>
        <v>AVR</v>
      </c>
      <c r="C32" s="15">
        <f>puntenberekening!C24</f>
        <v>818</v>
      </c>
      <c r="D32" s="6">
        <f>COUNTIF(F32:AAB32, "&gt;0")</f>
        <v>5</v>
      </c>
      <c r="E32" s="49">
        <f>SUM(LARGE(F32:AC32,1),LARGE(F32:AC32,2),LARGE(F32:AC32,3),LARGE(F32:AC32,4),LARGE(F32:AC32,5))</f>
        <v>579</v>
      </c>
      <c r="F32" s="33">
        <f>puntenberekening!F24</f>
        <v>123</v>
      </c>
      <c r="G32" s="33">
        <f>puntenberekening!I24</f>
        <v>119</v>
      </c>
      <c r="H32" s="33">
        <f>puntenberekening!L24</f>
        <v>118</v>
      </c>
      <c r="I32" s="33">
        <f>puntenberekening!O24</f>
        <v>112</v>
      </c>
      <c r="J32" s="33">
        <f>puntenberekening!R24</f>
        <v>0</v>
      </c>
      <c r="K32" s="33">
        <f>puntenberekening!U24</f>
        <v>0</v>
      </c>
      <c r="L32" s="33">
        <f>puntenberekening!X24</f>
        <v>107</v>
      </c>
      <c r="M32" s="33">
        <f>puntenberekening!AA24</f>
        <v>0</v>
      </c>
      <c r="N32" s="33">
        <v>0</v>
      </c>
    </row>
    <row r="33" spans="1:14" s="25" customFormat="1" x14ac:dyDescent="0.25">
      <c r="A33" s="14" t="str">
        <f>puntenberekening!A15</f>
        <v>Lejeune Niels</v>
      </c>
      <c r="B33" s="15" t="str">
        <f>puntenberekening!B15</f>
        <v>FLAC</v>
      </c>
      <c r="C33" s="15">
        <f>puntenberekening!C15</f>
        <v>700</v>
      </c>
      <c r="D33" s="6">
        <f>COUNTIF(F33:AAB33, "&gt;0")</f>
        <v>4</v>
      </c>
      <c r="E33" s="49">
        <f>SUM(LARGE(F33:AC33,1),LARGE(F33:AC33,2),LARGE(F33:AC33,3),LARGE(F33:AC33,4),LARGE(F33:AC33,5))</f>
        <v>578</v>
      </c>
      <c r="F33" s="33">
        <f>puntenberekening!F15</f>
        <v>155</v>
      </c>
      <c r="G33" s="33">
        <f>puntenberekening!I15</f>
        <v>137</v>
      </c>
      <c r="H33" s="33">
        <f>puntenberekening!L15</f>
        <v>134</v>
      </c>
      <c r="I33" s="33">
        <f>puntenberekening!O15</f>
        <v>152</v>
      </c>
      <c r="J33" s="33">
        <f>puntenberekening!R15</f>
        <v>0</v>
      </c>
      <c r="K33" s="33">
        <f>puntenberekening!U15</f>
        <v>0</v>
      </c>
      <c r="L33" s="33">
        <f>puntenberekening!X15</f>
        <v>0</v>
      </c>
      <c r="M33" s="33">
        <f>puntenberekening!AA15</f>
        <v>0</v>
      </c>
      <c r="N33" s="33">
        <v>0</v>
      </c>
    </row>
    <row r="34" spans="1:14" s="25" customFormat="1" x14ac:dyDescent="0.25">
      <c r="A34" s="14" t="str">
        <f>puntenberekening!A36</f>
        <v>Segaert Alec</v>
      </c>
      <c r="B34" s="15" t="str">
        <f>puntenberekening!B36</f>
        <v>FLAC</v>
      </c>
      <c r="C34" s="15">
        <f>puntenberekening!C36</f>
        <v>1361</v>
      </c>
      <c r="D34" s="6">
        <f>COUNTIF(F34:AAB34, "&gt;0")</f>
        <v>3</v>
      </c>
      <c r="E34" s="49">
        <f>SUM(LARGE(F34:AC34,1),LARGE(F34:AC34,2),LARGE(F34:AC34,3),LARGE(F34:AC34,4),LARGE(F34:AC34,5))</f>
        <v>578</v>
      </c>
      <c r="F34" s="33">
        <f>puntenberekening!F36</f>
        <v>0</v>
      </c>
      <c r="G34" s="33">
        <f>puntenberekening!I36</f>
        <v>168</v>
      </c>
      <c r="H34" s="33">
        <f>puntenberekening!L36</f>
        <v>162</v>
      </c>
      <c r="I34" s="33">
        <f>puntenberekening!O36</f>
        <v>0</v>
      </c>
      <c r="J34" s="33">
        <f>puntenberekening!R36</f>
        <v>248</v>
      </c>
      <c r="K34" s="33">
        <f>puntenberekening!U36</f>
        <v>0</v>
      </c>
      <c r="L34" s="33">
        <f>puntenberekening!X36</f>
        <v>0</v>
      </c>
      <c r="M34" s="33">
        <f>puntenberekening!AA36</f>
        <v>0</v>
      </c>
      <c r="N34" s="33">
        <v>0</v>
      </c>
    </row>
    <row r="35" spans="1:14" s="25" customFormat="1" x14ac:dyDescent="0.25">
      <c r="A35" s="14" t="str">
        <f>puntenberekening!A67</f>
        <v>Seys Robbe</v>
      </c>
      <c r="B35" s="15" t="str">
        <f>puntenberekening!B67</f>
        <v>FLAC</v>
      </c>
      <c r="C35" s="15">
        <f>puntenberekening!C67</f>
        <v>788</v>
      </c>
      <c r="D35" s="6">
        <f>COUNTIF(F35:AAB35, "&gt;0")</f>
        <v>3</v>
      </c>
      <c r="E35" s="49">
        <f>SUM(LARGE(F35:AC35,1),LARGE(F35:AC35,2),LARGE(F35:AC35,3),LARGE(F35:AC35,4),LARGE(F35:AC35,5))</f>
        <v>568</v>
      </c>
      <c r="F35" s="33">
        <v>0</v>
      </c>
      <c r="G35" s="33">
        <v>0</v>
      </c>
      <c r="H35" s="33">
        <f>puntenberekening!L67</f>
        <v>165</v>
      </c>
      <c r="I35" s="33">
        <f>puntenberekening!O67</f>
        <v>180</v>
      </c>
      <c r="J35" s="33">
        <f>puntenberekening!R67</f>
        <v>223</v>
      </c>
      <c r="K35" s="33">
        <f>puntenberekening!U67</f>
        <v>0</v>
      </c>
      <c r="L35" s="33">
        <f>puntenberekening!X67</f>
        <v>0</v>
      </c>
      <c r="M35" s="33">
        <f>puntenberekening!AA67</f>
        <v>0</v>
      </c>
      <c r="N35" s="33">
        <v>0</v>
      </c>
    </row>
    <row r="36" spans="1:14" s="25" customFormat="1" x14ac:dyDescent="0.25">
      <c r="A36" s="14" t="str">
        <f>puntenberekening!A21</f>
        <v>Abdillah Mubarak</v>
      </c>
      <c r="B36" s="15" t="str">
        <f>puntenberekening!B21</f>
        <v>FLAC</v>
      </c>
      <c r="C36" s="15">
        <f>puntenberekening!C21</f>
        <v>1545</v>
      </c>
      <c r="D36" s="6">
        <f>COUNTIF(F36:AAB36, "&gt;0")</f>
        <v>4</v>
      </c>
      <c r="E36" s="49">
        <f>SUM(LARGE(F36:AC36,1),LARGE(F36:AC36,2),LARGE(F36:AC36,3),LARGE(F36:AC36,4),LARGE(F36:AC36,5))</f>
        <v>558</v>
      </c>
      <c r="F36" s="33">
        <f>puntenberekening!F21</f>
        <v>133</v>
      </c>
      <c r="G36" s="33">
        <f>puntenberekening!I21</f>
        <v>0</v>
      </c>
      <c r="H36" s="33">
        <f>puntenberekening!L21</f>
        <v>0</v>
      </c>
      <c r="I36" s="33">
        <f>puntenberekening!O21</f>
        <v>123</v>
      </c>
      <c r="J36" s="33">
        <f>puntenberekening!R21</f>
        <v>186</v>
      </c>
      <c r="K36" s="33">
        <f>puntenberekening!U21</f>
        <v>0</v>
      </c>
      <c r="L36" s="33">
        <f>puntenberekening!X21</f>
        <v>116</v>
      </c>
      <c r="M36" s="33">
        <f>puntenberekening!AA21</f>
        <v>0</v>
      </c>
      <c r="N36" s="33">
        <v>0</v>
      </c>
    </row>
    <row r="37" spans="1:14" s="25" customFormat="1" x14ac:dyDescent="0.25">
      <c r="A37" s="14" t="str">
        <f>puntenberekening!A34</f>
        <v>Versavel Simon</v>
      </c>
      <c r="B37" s="15" t="str">
        <f>puntenberekening!B34</f>
        <v>FLAC</v>
      </c>
      <c r="C37" s="15">
        <f>puntenberekening!C34</f>
        <v>1471</v>
      </c>
      <c r="D37" s="6">
        <f>COUNTIF(F37:AAB37, "&gt;0")</f>
        <v>3</v>
      </c>
      <c r="E37" s="49">
        <f>SUM(LARGE(F37:AC37,1),LARGE(F37:AC37,2),LARGE(F37:AC37,3),LARGE(F37:AC37,4),LARGE(F37:AC37,5))</f>
        <v>535</v>
      </c>
      <c r="F37" s="33">
        <f>puntenberekening!F34</f>
        <v>0</v>
      </c>
      <c r="G37" s="33">
        <f>puntenberekening!I34</f>
        <v>176</v>
      </c>
      <c r="H37" s="33">
        <f>puntenberekening!L34</f>
        <v>177</v>
      </c>
      <c r="I37" s="33">
        <f>puntenberekening!O34</f>
        <v>0</v>
      </c>
      <c r="J37" s="33">
        <f>puntenberekening!R34</f>
        <v>0</v>
      </c>
      <c r="K37" s="33">
        <f>puntenberekening!U34</f>
        <v>0</v>
      </c>
      <c r="L37" s="33">
        <f>puntenberekening!X34</f>
        <v>182</v>
      </c>
      <c r="M37" s="33">
        <f>puntenberekening!AA34</f>
        <v>0</v>
      </c>
      <c r="N37" s="33">
        <v>0</v>
      </c>
    </row>
    <row r="38" spans="1:14" s="25" customFormat="1" x14ac:dyDescent="0.25">
      <c r="A38" s="14" t="str">
        <f>puntenberekening!A69</f>
        <v>Callens Robbe</v>
      </c>
      <c r="B38" s="15" t="str">
        <f>puntenberekening!B69</f>
        <v>AVMO</v>
      </c>
      <c r="C38" s="15">
        <f>puntenberekening!C69</f>
        <v>854</v>
      </c>
      <c r="D38" s="6">
        <f>COUNTIF(F38:AAB38, "&gt;0")</f>
        <v>3</v>
      </c>
      <c r="E38" s="49">
        <f>SUM(LARGE(F38:AC38,1),LARGE(F38:AC38,2),LARGE(F38:AC38,3),LARGE(F38:AC38,4),LARGE(F38:AC38,5))</f>
        <v>523</v>
      </c>
      <c r="F38" s="33">
        <v>0</v>
      </c>
      <c r="G38" s="33">
        <v>0</v>
      </c>
      <c r="H38" s="33">
        <f>puntenberekening!L69</f>
        <v>0</v>
      </c>
      <c r="I38" s="33">
        <f>puntenberekening!O69</f>
        <v>140</v>
      </c>
      <c r="J38" s="33">
        <f>puntenberekening!R69</f>
        <v>230</v>
      </c>
      <c r="K38" s="33">
        <f>puntenberekening!U69</f>
        <v>0</v>
      </c>
      <c r="L38" s="33">
        <f>puntenberekening!X69</f>
        <v>153</v>
      </c>
      <c r="M38" s="33">
        <f>puntenberekening!AA69</f>
        <v>0</v>
      </c>
      <c r="N38" s="33">
        <v>0</v>
      </c>
    </row>
    <row r="39" spans="1:14" s="25" customFormat="1" x14ac:dyDescent="0.25">
      <c r="A39" s="14" t="str">
        <f>puntenberekening!A55</f>
        <v>Van De Vyvere Renzo</v>
      </c>
      <c r="B39" s="15" t="str">
        <f>puntenberekening!B55</f>
        <v>MACW</v>
      </c>
      <c r="C39" s="15">
        <f>puntenberekening!C55</f>
        <v>1733</v>
      </c>
      <c r="D39" s="6">
        <f>COUNTIF(F39:AAB39, "&gt;0")</f>
        <v>3</v>
      </c>
      <c r="E39" s="49">
        <f>SUM(LARGE(F39:AC39,1),LARGE(F39:AC39,2),LARGE(F39:AC39,3),LARGE(F39:AC39,4),LARGE(F39:AC39,5))</f>
        <v>451</v>
      </c>
      <c r="F39" s="33">
        <f>puntenberekening!F55</f>
        <v>0</v>
      </c>
      <c r="G39" s="33">
        <f>puntenberekening!I55</f>
        <v>114</v>
      </c>
      <c r="H39" s="33">
        <f>puntenberekening!L55</f>
        <v>0</v>
      </c>
      <c r="I39" s="33">
        <f>puntenberekening!O55</f>
        <v>132</v>
      </c>
      <c r="J39" s="33">
        <f>puntenberekening!R55</f>
        <v>205</v>
      </c>
      <c r="K39" s="33">
        <f>puntenberekening!U55</f>
        <v>0</v>
      </c>
      <c r="L39" s="33">
        <f>puntenberekening!X55</f>
        <v>0</v>
      </c>
      <c r="M39" s="33">
        <f>puntenberekening!AA55</f>
        <v>0</v>
      </c>
      <c r="N39" s="33">
        <v>0</v>
      </c>
    </row>
    <row r="40" spans="1:14" s="25" customFormat="1" x14ac:dyDescent="0.25">
      <c r="A40" s="14" t="str">
        <f>puntenberekening!A65</f>
        <v>Vandenbroucke Kasper</v>
      </c>
      <c r="B40" s="15" t="str">
        <f>puntenberekening!B65</f>
        <v>MACW</v>
      </c>
      <c r="C40" s="15">
        <f>puntenberekening!C65</f>
        <v>1316</v>
      </c>
      <c r="D40" s="6">
        <f>COUNTIF(F40:AAB40, "&gt;0")</f>
        <v>3</v>
      </c>
      <c r="E40" s="49">
        <f>SUM(LARGE(F40:AC40,1),LARGE(F40:AC40,2),LARGE(F40:AC40,3),LARGE(F40:AC40,4),LARGE(F40:AC40,5))</f>
        <v>451</v>
      </c>
      <c r="F40" s="33">
        <v>0</v>
      </c>
      <c r="G40" s="33">
        <v>0</v>
      </c>
      <c r="H40" s="33">
        <f>puntenberekening!L65</f>
        <v>116</v>
      </c>
      <c r="I40" s="33">
        <f>puntenberekening!O65</f>
        <v>0</v>
      </c>
      <c r="J40" s="33">
        <f>puntenberekening!R65</f>
        <v>203</v>
      </c>
      <c r="K40" s="33">
        <f>puntenberekening!U65</f>
        <v>0</v>
      </c>
      <c r="L40" s="33">
        <f>puntenberekening!X65</f>
        <v>132</v>
      </c>
      <c r="M40" s="33">
        <f>puntenberekening!AA65</f>
        <v>0</v>
      </c>
      <c r="N40" s="33">
        <v>0</v>
      </c>
    </row>
    <row r="41" spans="1:14" s="25" customFormat="1" x14ac:dyDescent="0.25">
      <c r="A41" s="14" t="str">
        <f>puntenberekening!A62</f>
        <v>Keyngnaert Milan</v>
      </c>
      <c r="B41" s="15" t="str">
        <f>puntenberekening!B62</f>
        <v>FLAC</v>
      </c>
      <c r="C41" s="15">
        <f>puntenberekening!C62</f>
        <v>698</v>
      </c>
      <c r="D41" s="6">
        <f>COUNTIF(F41:AAB41, "&gt;0")</f>
        <v>4</v>
      </c>
      <c r="E41" s="49">
        <f>SUM(LARGE(F41:AC41,1),LARGE(F41:AC41,2),LARGE(F41:AC41,3),LARGE(F41:AC41,4),LARGE(F41:AC41,5))</f>
        <v>445</v>
      </c>
      <c r="F41" s="33">
        <f>puntenberekening!F62</f>
        <v>0</v>
      </c>
      <c r="G41" s="33">
        <f>puntenberekening!I62</f>
        <v>100</v>
      </c>
      <c r="H41" s="33">
        <f>puntenberekening!L62</f>
        <v>111</v>
      </c>
      <c r="I41" s="33">
        <f>puntenberekening!O62</f>
        <v>120</v>
      </c>
      <c r="J41" s="33">
        <f>puntenberekening!R62</f>
        <v>0</v>
      </c>
      <c r="K41" s="33">
        <f>puntenberekening!U62</f>
        <v>0</v>
      </c>
      <c r="L41" s="33">
        <f>puntenberekening!X62</f>
        <v>114</v>
      </c>
      <c r="M41" s="33">
        <f>puntenberekening!AA62</f>
        <v>0</v>
      </c>
      <c r="N41" s="33">
        <v>0</v>
      </c>
    </row>
    <row r="42" spans="1:14" s="25" customFormat="1" x14ac:dyDescent="0.25">
      <c r="A42" s="14" t="str">
        <f>puntenberekening!A33</f>
        <v>Schoemans Emile</v>
      </c>
      <c r="B42" s="15" t="str">
        <f>puntenberekening!B33</f>
        <v>OB</v>
      </c>
      <c r="C42" s="15">
        <f>puntenberekening!C33</f>
        <v>970</v>
      </c>
      <c r="D42" s="6">
        <f>COUNTIF(F42:AAB42, "&gt;0")</f>
        <v>2</v>
      </c>
      <c r="E42" s="49">
        <f>SUM(LARGE(F42:AC42,1),LARGE(F42:AC42,2),LARGE(F42:AC42,3),LARGE(F42:AC42,4),LARGE(F42:AC42,5))</f>
        <v>438</v>
      </c>
      <c r="F42" s="33">
        <f>puntenberekening!F33</f>
        <v>0</v>
      </c>
      <c r="G42" s="33">
        <f>puntenberekening!I33</f>
        <v>177</v>
      </c>
      <c r="H42" s="33">
        <f>puntenberekening!L33</f>
        <v>0</v>
      </c>
      <c r="I42" s="33">
        <f>puntenberekening!O33</f>
        <v>0</v>
      </c>
      <c r="J42" s="33">
        <f>puntenberekening!R33</f>
        <v>261</v>
      </c>
      <c r="K42" s="33">
        <f>puntenberekening!U33</f>
        <v>0</v>
      </c>
      <c r="L42" s="33">
        <f>puntenberekening!X33</f>
        <v>0</v>
      </c>
      <c r="M42" s="33">
        <f>puntenberekening!AA33</f>
        <v>0</v>
      </c>
      <c r="N42" s="33">
        <v>0</v>
      </c>
    </row>
    <row r="43" spans="1:14" s="25" customFormat="1" x14ac:dyDescent="0.25">
      <c r="A43" s="14" t="str">
        <f>puntenberekening!A16</f>
        <v>Wastijn Matteo</v>
      </c>
      <c r="B43" s="15" t="str">
        <f>puntenberekening!B16</f>
        <v>AZW</v>
      </c>
      <c r="C43" s="15">
        <f>puntenberekening!C16</f>
        <v>1085</v>
      </c>
      <c r="D43" s="6">
        <f>COUNTIF(F43:AAB43, "&gt;0")</f>
        <v>3</v>
      </c>
      <c r="E43" s="49">
        <f>SUM(LARGE(F43:AC43,1),LARGE(F43:AC43,2),LARGE(F43:AC43,3),LARGE(F43:AC43,4),LARGE(F43:AC43,5))</f>
        <v>433</v>
      </c>
      <c r="F43" s="33">
        <f>puntenberekening!F16</f>
        <v>152</v>
      </c>
      <c r="G43" s="33">
        <f>puntenberekening!I16</f>
        <v>142</v>
      </c>
      <c r="H43" s="33">
        <f>puntenberekening!L16</f>
        <v>0</v>
      </c>
      <c r="I43" s="33">
        <f>puntenberekening!O16</f>
        <v>0</v>
      </c>
      <c r="J43" s="33">
        <f>puntenberekening!R16</f>
        <v>0</v>
      </c>
      <c r="K43" s="33">
        <f>puntenberekening!U16</f>
        <v>0</v>
      </c>
      <c r="L43" s="33">
        <f>puntenberekening!X16</f>
        <v>139</v>
      </c>
      <c r="M43" s="33">
        <f>puntenberekening!AA16</f>
        <v>0</v>
      </c>
      <c r="N43" s="33">
        <v>0</v>
      </c>
    </row>
    <row r="44" spans="1:14" s="25" customFormat="1" x14ac:dyDescent="0.25">
      <c r="A44" s="14" t="str">
        <f>puntenberekening!A77</f>
        <v>Recour Victor</v>
      </c>
      <c r="B44" s="15" t="str">
        <f>puntenberekening!B77</f>
        <v>KKS</v>
      </c>
      <c r="C44" s="15">
        <f>puntenberekening!C77</f>
        <v>868</v>
      </c>
      <c r="D44" s="6">
        <f>COUNTIF(F44:AAB44, "&gt;0")</f>
        <v>3</v>
      </c>
      <c r="E44" s="49">
        <f>SUM(LARGE(F44:AC44,1),LARGE(F44:AC44,2),LARGE(F44:AC44,3),LARGE(F44:AC44,4),LARGE(F44:AC44,5))</f>
        <v>425</v>
      </c>
      <c r="F44" s="33">
        <v>0</v>
      </c>
      <c r="G44" s="33">
        <v>0</v>
      </c>
      <c r="H44" s="33">
        <f>puntenberekening!L77</f>
        <v>0</v>
      </c>
      <c r="I44" s="33">
        <f>puntenberekening!O77</f>
        <v>0</v>
      </c>
      <c r="J44" s="33">
        <f>puntenberekening!R77</f>
        <v>175</v>
      </c>
      <c r="K44" s="33">
        <f>puntenberekening!U77</f>
        <v>0</v>
      </c>
      <c r="L44" s="33">
        <f>puntenberekening!X77</f>
        <v>100</v>
      </c>
      <c r="M44" s="33">
        <f>puntenberekening!AA77</f>
        <v>150</v>
      </c>
      <c r="N44" s="33">
        <v>0</v>
      </c>
    </row>
    <row r="45" spans="1:14" s="25" customFormat="1" x14ac:dyDescent="0.25">
      <c r="A45" s="14" t="str">
        <f>puntenberekening!A72</f>
        <v>Ingelbrecht Timon</v>
      </c>
      <c r="B45" s="15" t="str">
        <f>puntenberekening!B72</f>
        <v>HAC</v>
      </c>
      <c r="C45" s="15">
        <f>puntenberekening!C72</f>
        <v>1213</v>
      </c>
      <c r="D45" s="6">
        <f>COUNTIF(F45:AAB45, "&gt;0")</f>
        <v>2</v>
      </c>
      <c r="E45" s="49">
        <f>SUM(LARGE(F45:AC45,1),LARGE(F45:AC45,2),LARGE(F45:AC45,3),LARGE(F45:AC45,4),LARGE(F45:AC45,5))</f>
        <v>413</v>
      </c>
      <c r="F45" s="33">
        <v>0</v>
      </c>
      <c r="G45" s="33">
        <v>0</v>
      </c>
      <c r="H45" s="33">
        <f>puntenberekening!L72</f>
        <v>0</v>
      </c>
      <c r="I45" s="33">
        <f>puntenberekening!O72</f>
        <v>0</v>
      </c>
      <c r="J45" s="33">
        <f>puntenberekening!R72</f>
        <v>242</v>
      </c>
      <c r="K45" s="33">
        <f>puntenberekening!U72</f>
        <v>0</v>
      </c>
      <c r="L45" s="33">
        <f>puntenberekening!X72</f>
        <v>171</v>
      </c>
      <c r="M45" s="33">
        <f>puntenberekening!AA72</f>
        <v>0</v>
      </c>
      <c r="N45" s="33">
        <v>0</v>
      </c>
    </row>
    <row r="46" spans="1:14" s="25" customFormat="1" x14ac:dyDescent="0.25">
      <c r="A46" s="14" t="str">
        <f>puntenberekening!A66</f>
        <v>Abdoul-Rahim Ibrahim</v>
      </c>
      <c r="B46" s="15" t="str">
        <f>puntenberekening!B66</f>
        <v>KKS</v>
      </c>
      <c r="C46" s="15">
        <f>puntenberekening!C66</f>
        <v>1093</v>
      </c>
      <c r="D46" s="6">
        <f>COUNTIF(F46:AAB46, "&gt;0")</f>
        <v>3</v>
      </c>
      <c r="E46" s="49">
        <f>SUM(LARGE(F46:AC46,1),LARGE(F46:AC46,2),LARGE(F46:AC46,3),LARGE(F46:AC46,4),LARGE(F46:AC46,5))</f>
        <v>408</v>
      </c>
      <c r="F46" s="33">
        <v>0</v>
      </c>
      <c r="G46" s="33">
        <v>0</v>
      </c>
      <c r="H46" s="33">
        <f>puntenberekening!L66</f>
        <v>106</v>
      </c>
      <c r="I46" s="33">
        <f>puntenberekening!O66</f>
        <v>118</v>
      </c>
      <c r="J46" s="33">
        <f>puntenberekening!R66</f>
        <v>184</v>
      </c>
      <c r="K46" s="33">
        <f>puntenberekening!U66</f>
        <v>0</v>
      </c>
      <c r="L46" s="33">
        <f>puntenberekening!X66</f>
        <v>0</v>
      </c>
      <c r="M46" s="33">
        <f>puntenberekening!AA66</f>
        <v>0</v>
      </c>
      <c r="N46" s="33">
        <v>0</v>
      </c>
    </row>
    <row r="47" spans="1:14" s="25" customFormat="1" x14ac:dyDescent="0.25">
      <c r="A47" s="14" t="str">
        <f>puntenberekening!A61</f>
        <v>Nollet Marten</v>
      </c>
      <c r="B47" s="15" t="str">
        <f>puntenberekening!B61</f>
        <v>MACW</v>
      </c>
      <c r="C47" s="15">
        <f>puntenberekening!C61</f>
        <v>995</v>
      </c>
      <c r="D47" s="6">
        <f>COUNTIF(F47:AAB47, "&gt;0")</f>
        <v>3</v>
      </c>
      <c r="E47" s="49">
        <f>SUM(LARGE(F47:AC47,1),LARGE(F47:AC47,2),LARGE(F47:AC47,3),LARGE(F47:AC47,4),LARGE(F47:AC47,5))</f>
        <v>386</v>
      </c>
      <c r="F47" s="33">
        <f>puntenberekening!F61</f>
        <v>0</v>
      </c>
      <c r="G47" s="33">
        <f>puntenberekening!I61</f>
        <v>102</v>
      </c>
      <c r="H47" s="33">
        <f>puntenberekening!L61</f>
        <v>0</v>
      </c>
      <c r="I47" s="33">
        <f>puntenberekening!O61</f>
        <v>106</v>
      </c>
      <c r="J47" s="33">
        <f>puntenberekening!R61</f>
        <v>178</v>
      </c>
      <c r="K47" s="33">
        <f>puntenberekening!U61</f>
        <v>0</v>
      </c>
      <c r="L47" s="33">
        <f>puntenberekening!X61</f>
        <v>0</v>
      </c>
      <c r="M47" s="33">
        <f>puntenberekening!AA61</f>
        <v>0</v>
      </c>
      <c r="N47" s="33">
        <v>0</v>
      </c>
    </row>
    <row r="48" spans="1:14" s="25" customFormat="1" x14ac:dyDescent="0.25">
      <c r="A48" s="14" t="str">
        <f>puntenberekening!A28</f>
        <v>Claus Benoit</v>
      </c>
      <c r="B48" s="15" t="str">
        <f>puntenberekening!B28</f>
        <v>HAC</v>
      </c>
      <c r="C48" s="15">
        <f>puntenberekening!C28</f>
        <v>1292</v>
      </c>
      <c r="D48" s="6">
        <f>COUNTIF(F48:AAB48, "&gt;0")</f>
        <v>2</v>
      </c>
      <c r="E48" s="49">
        <f>SUM(LARGE(F48:AC48,1),LARGE(F48:AC48,2),LARGE(F48:AC48,3),LARGE(F48:AC48,4),LARGE(F48:AC48,5))</f>
        <v>382</v>
      </c>
      <c r="F48" s="33">
        <f>puntenberekening!F28</f>
        <v>0</v>
      </c>
      <c r="G48" s="33">
        <f>puntenberekening!I28</f>
        <v>191</v>
      </c>
      <c r="H48" s="33">
        <f>puntenberekening!L28</f>
        <v>0</v>
      </c>
      <c r="I48" s="33">
        <f>puntenberekening!O28</f>
        <v>0</v>
      </c>
      <c r="J48" s="33">
        <f>puntenberekening!R28</f>
        <v>0</v>
      </c>
      <c r="K48" s="33">
        <f>puntenberekening!U28</f>
        <v>0</v>
      </c>
      <c r="L48" s="33">
        <f>puntenberekening!X28</f>
        <v>191</v>
      </c>
      <c r="M48" s="33">
        <f>puntenberekening!AA28</f>
        <v>0</v>
      </c>
      <c r="N48" s="33">
        <v>0</v>
      </c>
    </row>
    <row r="49" spans="1:14" s="25" customFormat="1" x14ac:dyDescent="0.25">
      <c r="A49" s="14" t="str">
        <f>puntenberekening!A31</f>
        <v>Covemaeker Arthur</v>
      </c>
      <c r="B49" s="15" t="str">
        <f>puntenberekening!B31</f>
        <v>OB</v>
      </c>
      <c r="C49" s="15">
        <f>puntenberekening!C31</f>
        <v>838</v>
      </c>
      <c r="D49" s="6">
        <f>COUNTIF(F49:AAB49, "&gt;0")</f>
        <v>2</v>
      </c>
      <c r="E49" s="49">
        <f>SUM(LARGE(F49:AC49,1),LARGE(F49:AC49,2),LARGE(F49:AC49,3),LARGE(F49:AC49,4),LARGE(F49:AC49,5))</f>
        <v>376</v>
      </c>
      <c r="F49" s="33">
        <f>puntenberekening!F31</f>
        <v>0</v>
      </c>
      <c r="G49" s="33">
        <f>puntenberekening!I31</f>
        <v>184</v>
      </c>
      <c r="H49" s="33">
        <f>puntenberekening!L31</f>
        <v>0</v>
      </c>
      <c r="I49" s="33">
        <f>puntenberekening!O31</f>
        <v>0</v>
      </c>
      <c r="J49" s="33">
        <f>puntenberekening!R31</f>
        <v>0</v>
      </c>
      <c r="K49" s="33">
        <f>puntenberekening!U31</f>
        <v>0</v>
      </c>
      <c r="L49" s="33">
        <f>puntenberekening!X31</f>
        <v>0</v>
      </c>
      <c r="M49" s="33">
        <f>puntenberekening!AA31</f>
        <v>192</v>
      </c>
      <c r="N49" s="33">
        <v>0</v>
      </c>
    </row>
    <row r="50" spans="1:14" s="25" customFormat="1" x14ac:dyDescent="0.25">
      <c r="A50" s="14" t="str">
        <f>puntenberekening!A54</f>
        <v>Defour Rune</v>
      </c>
      <c r="B50" s="15" t="str">
        <f>puntenberekening!B54</f>
        <v>AVMO</v>
      </c>
      <c r="C50" s="15">
        <f>puntenberekening!C54</f>
        <v>1136</v>
      </c>
      <c r="D50" s="6">
        <f>COUNTIF(F50:AAB50, "&gt;0")</f>
        <v>3</v>
      </c>
      <c r="E50" s="49">
        <f>SUM(LARGE(F50:AC50,1),LARGE(F50:AC50,2),LARGE(F50:AC50,3),LARGE(F50:AC50,4),LARGE(F50:AC50,5))</f>
        <v>372</v>
      </c>
      <c r="F50" s="33">
        <f>puntenberekening!F54</f>
        <v>0</v>
      </c>
      <c r="G50" s="33">
        <f>puntenberekening!I54</f>
        <v>116</v>
      </c>
      <c r="H50" s="33">
        <f>puntenberekening!L54</f>
        <v>0</v>
      </c>
      <c r="I50" s="33">
        <f>puntenberekening!O54</f>
        <v>135</v>
      </c>
      <c r="J50" s="33">
        <f>puntenberekening!R54</f>
        <v>0</v>
      </c>
      <c r="K50" s="33">
        <f>puntenberekening!U54</f>
        <v>0</v>
      </c>
      <c r="L50" s="33">
        <f>puntenberekening!X54</f>
        <v>121</v>
      </c>
      <c r="M50" s="33">
        <f>puntenberekening!AA54</f>
        <v>0</v>
      </c>
      <c r="N50" s="33">
        <v>0</v>
      </c>
    </row>
    <row r="51" spans="1:14" s="25" customFormat="1" x14ac:dyDescent="0.25">
      <c r="A51" s="14" t="str">
        <f>puntenberekening!A70</f>
        <v>Benoit Yoran</v>
      </c>
      <c r="B51" s="15" t="str">
        <f>puntenberekening!B70</f>
        <v>KKS</v>
      </c>
      <c r="C51" s="15">
        <f>puntenberekening!C70</f>
        <v>1430</v>
      </c>
      <c r="D51" s="6">
        <f>COUNTIF(F51:AAB51, "&gt;0")</f>
        <v>3</v>
      </c>
      <c r="E51" s="49">
        <f>SUM(LARGE(F51:AC51,1),LARGE(F51:AC51,2),LARGE(F51:AC51,3),LARGE(F51:AC51,4),LARGE(F51:AC51,5))</f>
        <v>367</v>
      </c>
      <c r="F51" s="33">
        <v>0</v>
      </c>
      <c r="G51" s="33">
        <v>0</v>
      </c>
      <c r="H51" s="33">
        <f>puntenberekening!L70</f>
        <v>0</v>
      </c>
      <c r="I51" s="33">
        <f>puntenberekening!O70</f>
        <v>109</v>
      </c>
      <c r="J51" s="33">
        <f>puntenberekening!R70</f>
        <v>0</v>
      </c>
      <c r="K51" s="33">
        <f>puntenberekening!U70</f>
        <v>0</v>
      </c>
      <c r="L51" s="33">
        <f>puntenberekening!X70</f>
        <v>105</v>
      </c>
      <c r="M51" s="33">
        <f>puntenberekening!AA70</f>
        <v>153</v>
      </c>
      <c r="N51" s="33">
        <v>0</v>
      </c>
    </row>
    <row r="52" spans="1:14" s="25" customFormat="1" x14ac:dyDescent="0.25">
      <c r="A52" s="14" t="str">
        <f>puntenberekening!A43</f>
        <v>De Keyser Jarne</v>
      </c>
      <c r="B52" s="15" t="str">
        <f>puntenberekening!B43</f>
        <v>OB</v>
      </c>
      <c r="C52" s="15">
        <f>puntenberekening!C43</f>
        <v>839</v>
      </c>
      <c r="D52" s="6">
        <f>COUNTIF(F52:AAB52, "&gt;0")</f>
        <v>2</v>
      </c>
      <c r="E52" s="49">
        <f>SUM(LARGE(F52:AC52,1),LARGE(F52:AC52,2),LARGE(F52:AC52,3),LARGE(F52:AC52,4),LARGE(F52:AC52,5))</f>
        <v>361</v>
      </c>
      <c r="F52" s="33">
        <f>puntenberekening!F43</f>
        <v>0</v>
      </c>
      <c r="G52" s="33">
        <f>puntenberekening!I43</f>
        <v>150</v>
      </c>
      <c r="H52" s="33">
        <f>puntenberekening!L43</f>
        <v>0</v>
      </c>
      <c r="I52" s="33">
        <f>puntenberekening!O43</f>
        <v>0</v>
      </c>
      <c r="J52" s="33">
        <f>puntenberekening!R43</f>
        <v>211</v>
      </c>
      <c r="K52" s="33">
        <f>puntenberekening!U43</f>
        <v>0</v>
      </c>
      <c r="L52" s="33">
        <f>puntenberekening!X43</f>
        <v>0</v>
      </c>
      <c r="M52" s="33">
        <f>puntenberekening!AA43</f>
        <v>0</v>
      </c>
      <c r="N52" s="33">
        <v>0</v>
      </c>
    </row>
    <row r="53" spans="1:14" s="25" customFormat="1" x14ac:dyDescent="0.25">
      <c r="A53" s="14" t="str">
        <f>puntenberekening!A47</f>
        <v>Thieren Bram</v>
      </c>
      <c r="B53" s="15" t="str">
        <f>puntenberekening!B47</f>
        <v>AVMO</v>
      </c>
      <c r="C53" s="15">
        <f>puntenberekening!C47</f>
        <v>853</v>
      </c>
      <c r="D53" s="6">
        <f>COUNTIF(F53:AAB53, "&gt;0")</f>
        <v>2</v>
      </c>
      <c r="E53" s="49">
        <f>SUM(LARGE(F53:AC53,1),LARGE(F53:AC53,2),LARGE(F53:AC53,3),LARGE(F53:AC53,4),LARGE(F53:AC53,5))</f>
        <v>347</v>
      </c>
      <c r="F53" s="33">
        <f>puntenberekening!F47</f>
        <v>0</v>
      </c>
      <c r="G53" s="33">
        <f>puntenberekening!I47</f>
        <v>134</v>
      </c>
      <c r="H53" s="33">
        <f>puntenberekening!L47</f>
        <v>0</v>
      </c>
      <c r="I53" s="33">
        <f>puntenberekening!O47</f>
        <v>0</v>
      </c>
      <c r="J53" s="33">
        <f>puntenberekening!R47</f>
        <v>213</v>
      </c>
      <c r="K53" s="33">
        <f>puntenberekening!U47</f>
        <v>0</v>
      </c>
      <c r="L53" s="33">
        <f>puntenberekening!X47</f>
        <v>0</v>
      </c>
      <c r="M53" s="33">
        <f>puntenberekening!AA47</f>
        <v>0</v>
      </c>
      <c r="N53" s="33">
        <v>0</v>
      </c>
    </row>
    <row r="54" spans="1:14" s="25" customFormat="1" x14ac:dyDescent="0.25">
      <c r="A54" s="14" t="str">
        <f>puntenberekening!A48</f>
        <v>Romswinkel Nils</v>
      </c>
      <c r="B54" s="15" t="str">
        <f>puntenberekening!B48</f>
        <v>HCO</v>
      </c>
      <c r="C54" s="15">
        <f>puntenberekening!C48</f>
        <v>1053</v>
      </c>
      <c r="D54" s="6">
        <f>COUNTIF(F54:AAB54, "&gt;0")</f>
        <v>2</v>
      </c>
      <c r="E54" s="49">
        <f>SUM(LARGE(F54:AC54,1),LARGE(F54:AC54,2),LARGE(F54:AC54,3),LARGE(F54:AC54,4),LARGE(F54:AC54,5))</f>
        <v>347</v>
      </c>
      <c r="F54" s="33">
        <f>puntenberekening!F48</f>
        <v>0</v>
      </c>
      <c r="G54" s="33">
        <f>puntenberekening!I48</f>
        <v>130</v>
      </c>
      <c r="H54" s="33">
        <f>puntenberekening!L48</f>
        <v>0</v>
      </c>
      <c r="I54" s="33">
        <f>puntenberekening!O48</f>
        <v>0</v>
      </c>
      <c r="J54" s="33">
        <f>puntenberekening!R48</f>
        <v>217</v>
      </c>
      <c r="K54" s="33">
        <f>puntenberekening!U48</f>
        <v>0</v>
      </c>
      <c r="L54" s="33">
        <f>puntenberekening!X48</f>
        <v>0</v>
      </c>
      <c r="M54" s="33">
        <f>puntenberekening!AA48</f>
        <v>0</v>
      </c>
      <c r="N54" s="33">
        <v>0</v>
      </c>
    </row>
    <row r="55" spans="1:14" s="25" customFormat="1" x14ac:dyDescent="0.25">
      <c r="A55" s="14" t="str">
        <f>puntenberekening!A10</f>
        <v>Bruneel Maxime</v>
      </c>
      <c r="B55" s="15" t="str">
        <f>puntenberekening!B10</f>
        <v>FLAC</v>
      </c>
      <c r="C55" s="15">
        <f>puntenberekening!C10</f>
        <v>1610</v>
      </c>
      <c r="D55" s="6">
        <f>COUNTIF(F55:AAB55, "&gt;0")</f>
        <v>2</v>
      </c>
      <c r="E55" s="49">
        <f>SUM(LARGE(F55:AC55,1),LARGE(F55:AC55,2),LARGE(F55:AC55,3),LARGE(F55:AC55,4),LARGE(F55:AC55,5))</f>
        <v>313</v>
      </c>
      <c r="F55" s="33">
        <f>puntenberekening!F10</f>
        <v>171</v>
      </c>
      <c r="G55" s="33">
        <f>puntenberekening!I10</f>
        <v>0</v>
      </c>
      <c r="H55" s="33">
        <f>puntenberekening!L10</f>
        <v>142</v>
      </c>
      <c r="I55" s="33">
        <f>puntenberekening!O10</f>
        <v>0</v>
      </c>
      <c r="J55" s="33">
        <f>puntenberekening!R10</f>
        <v>0</v>
      </c>
      <c r="K55" s="33">
        <f>puntenberekening!U10</f>
        <v>0</v>
      </c>
      <c r="L55" s="33">
        <f>puntenberekening!X10</f>
        <v>0</v>
      </c>
      <c r="M55" s="33">
        <f>puntenberekening!AA10</f>
        <v>0</v>
      </c>
      <c r="N55" s="33">
        <v>0</v>
      </c>
    </row>
    <row r="56" spans="1:14" s="25" customFormat="1" x14ac:dyDescent="0.25">
      <c r="A56" s="14" t="str">
        <f>puntenberekening!A60</f>
        <v>Verschaeve Tristan</v>
      </c>
      <c r="B56" s="15" t="str">
        <f>puntenberekening!B60</f>
        <v>AVMO</v>
      </c>
      <c r="C56" s="15">
        <f>puntenberekening!C60</f>
        <v>770</v>
      </c>
      <c r="D56" s="6">
        <f>COUNTIF(F56:AAB56, "&gt;0")</f>
        <v>3</v>
      </c>
      <c r="E56" s="49">
        <f>SUM(LARGE(F56:AC56,1),LARGE(F56:AC56,2),LARGE(F56:AC56,3),LARGE(F56:AC56,4),LARGE(F56:AC56,5))</f>
        <v>304</v>
      </c>
      <c r="F56" s="33">
        <f>puntenberekening!F60</f>
        <v>0</v>
      </c>
      <c r="G56" s="33">
        <f>puntenberekening!I60</f>
        <v>104</v>
      </c>
      <c r="H56" s="33">
        <f>puntenberekening!L60</f>
        <v>100</v>
      </c>
      <c r="I56" s="33">
        <f>puntenberekening!O60</f>
        <v>100</v>
      </c>
      <c r="J56" s="33">
        <f>puntenberekening!R60</f>
        <v>0</v>
      </c>
      <c r="K56" s="33">
        <f>puntenberekening!U60</f>
        <v>0</v>
      </c>
      <c r="L56" s="33">
        <f>puntenberekening!X60</f>
        <v>0</v>
      </c>
      <c r="M56" s="33">
        <f>puntenberekening!AA60</f>
        <v>0</v>
      </c>
      <c r="N56" s="33">
        <v>0</v>
      </c>
    </row>
    <row r="57" spans="1:14" s="25" customFormat="1" x14ac:dyDescent="0.25">
      <c r="A57" s="14" t="str">
        <f>puntenberekening!A58</f>
        <v>Seys Maarten</v>
      </c>
      <c r="B57" s="15" t="str">
        <f>puntenberekening!B58</f>
        <v>MACW</v>
      </c>
      <c r="C57" s="15">
        <f>puntenberekening!C58</f>
        <v>1753</v>
      </c>
      <c r="D57" s="6">
        <f>COUNTIF(F57:AAB57, "&gt;0")</f>
        <v>2</v>
      </c>
      <c r="E57" s="49">
        <f>SUM(LARGE(F57:AC57,1),LARGE(F57:AC57,2),LARGE(F57:AC57,3),LARGE(F57:AC57,4),LARGE(F57:AC57,5))</f>
        <v>295</v>
      </c>
      <c r="F57" s="33">
        <f>puntenberekening!F58</f>
        <v>0</v>
      </c>
      <c r="G57" s="33">
        <f>puntenberekening!I58</f>
        <v>107</v>
      </c>
      <c r="H57" s="33">
        <f>puntenberekening!L58</f>
        <v>0</v>
      </c>
      <c r="I57" s="33">
        <f>puntenberekening!O58</f>
        <v>0</v>
      </c>
      <c r="J57" s="33">
        <f>puntenberekening!R58</f>
        <v>188</v>
      </c>
      <c r="K57" s="33">
        <f>puntenberekening!U58</f>
        <v>0</v>
      </c>
      <c r="L57" s="33">
        <f>puntenberekening!X58</f>
        <v>0</v>
      </c>
      <c r="M57" s="33">
        <f>puntenberekening!AA58</f>
        <v>0</v>
      </c>
      <c r="N57" s="33">
        <v>0</v>
      </c>
    </row>
    <row r="58" spans="1:14" s="25" customFormat="1" x14ac:dyDescent="0.25">
      <c r="A58" s="14" t="str">
        <f>puntenberekening!A68</f>
        <v>Pillart Arthur</v>
      </c>
      <c r="B58" s="15" t="str">
        <f>puntenberekening!B68</f>
        <v>FLAC</v>
      </c>
      <c r="C58" s="15">
        <f>puntenberekening!C68</f>
        <v>1241</v>
      </c>
      <c r="D58" s="6">
        <f>COUNTIF(F58:AAB58, "&gt;0")</f>
        <v>2</v>
      </c>
      <c r="E58" s="49">
        <f>SUM(LARGE(F58:AC58,1),LARGE(F58:AC58,2),LARGE(F58:AC58,3),LARGE(F58:AC58,4),LARGE(F58:AC58,5))</f>
        <v>287</v>
      </c>
      <c r="F58" s="33">
        <v>0</v>
      </c>
      <c r="G58" s="33">
        <v>0</v>
      </c>
      <c r="H58" s="33">
        <f>puntenberekening!L68</f>
        <v>0</v>
      </c>
      <c r="I58" s="33">
        <f>puntenberekening!O68</f>
        <v>146</v>
      </c>
      <c r="J58" s="33">
        <f>puntenberekening!R68</f>
        <v>0</v>
      </c>
      <c r="K58" s="33">
        <f>puntenberekening!U68</f>
        <v>0</v>
      </c>
      <c r="L58" s="33">
        <f>puntenberekening!X68</f>
        <v>141</v>
      </c>
      <c r="M58" s="33">
        <f>puntenberekening!AA68</f>
        <v>0</v>
      </c>
      <c r="N58" s="33">
        <v>0</v>
      </c>
    </row>
    <row r="59" spans="1:14" s="25" customFormat="1" x14ac:dyDescent="0.25">
      <c r="A59" s="14" t="str">
        <f>puntenberekening!A76</f>
        <v>Couneye Leander</v>
      </c>
      <c r="B59" s="15" t="str">
        <f>puntenberekening!B76</f>
        <v>MACW</v>
      </c>
      <c r="C59" s="15">
        <f>puntenberekening!C76</f>
        <v>1882</v>
      </c>
      <c r="D59" s="6">
        <f>COUNTIF(F59:AAB59, "&gt;0")</f>
        <v>2</v>
      </c>
      <c r="E59" s="49">
        <f>SUM(LARGE(F59:AC59,1),LARGE(F59:AC59,2),LARGE(F59:AC59,3),LARGE(F59:AC59,4),LARGE(F59:AC59,5))</f>
        <v>283</v>
      </c>
      <c r="F59" s="33">
        <v>0</v>
      </c>
      <c r="G59" s="33">
        <v>0</v>
      </c>
      <c r="H59" s="33">
        <f>puntenberekening!L76</f>
        <v>0</v>
      </c>
      <c r="I59" s="33">
        <f>puntenberekening!O76</f>
        <v>0</v>
      </c>
      <c r="J59" s="33">
        <f>puntenberekening!R76</f>
        <v>180</v>
      </c>
      <c r="K59" s="33">
        <f>puntenberekening!U76</f>
        <v>0</v>
      </c>
      <c r="L59" s="33">
        <f>puntenberekening!X76</f>
        <v>103</v>
      </c>
      <c r="M59" s="33">
        <f>puntenberekening!AA76</f>
        <v>0</v>
      </c>
      <c r="N59" s="33">
        <v>0</v>
      </c>
    </row>
    <row r="60" spans="1:14" s="25" customFormat="1" x14ac:dyDescent="0.25">
      <c r="A60" s="14" t="str">
        <f>puntenberekening!A64</f>
        <v>Outtier Stan</v>
      </c>
      <c r="B60" s="15" t="str">
        <f>puntenberekening!B64</f>
        <v>FLAC</v>
      </c>
      <c r="C60" s="15">
        <f>puntenberekening!C64</f>
        <v>1239</v>
      </c>
      <c r="D60" s="6">
        <f>COUNTIF(F60:AAB60, "&gt;0")</f>
        <v>2</v>
      </c>
      <c r="E60" s="49">
        <f>SUM(LARGE(F60:AC60,1),LARGE(F60:AC60,2),LARGE(F60:AC60,3),LARGE(F60:AC60,4),LARGE(F60:AC60,5))</f>
        <v>273</v>
      </c>
      <c r="F60" s="33">
        <v>0</v>
      </c>
      <c r="G60" s="33">
        <v>0</v>
      </c>
      <c r="H60" s="33">
        <f>puntenberekening!L64</f>
        <v>124</v>
      </c>
      <c r="I60" s="33">
        <f>puntenberekening!O64</f>
        <v>149</v>
      </c>
      <c r="J60" s="33">
        <f>puntenberekening!R64</f>
        <v>0</v>
      </c>
      <c r="K60" s="33">
        <f>puntenberekening!U64</f>
        <v>0</v>
      </c>
      <c r="L60" s="33">
        <f>puntenberekening!X64</f>
        <v>0</v>
      </c>
      <c r="M60" s="33">
        <f>puntenberekening!AA64</f>
        <v>0</v>
      </c>
      <c r="N60" s="33">
        <v>0</v>
      </c>
    </row>
    <row r="61" spans="1:14" s="25" customFormat="1" x14ac:dyDescent="0.25">
      <c r="A61" s="14" t="str">
        <f>puntenberekening!A57</f>
        <v>Tavernier Robin</v>
      </c>
      <c r="B61" s="15" t="str">
        <f>puntenberekening!B57</f>
        <v>HCO</v>
      </c>
      <c r="C61" s="15">
        <f>puntenberekening!C57</f>
        <v>1054</v>
      </c>
      <c r="D61" s="6">
        <f>COUNTIF(F61:AAB61, "&gt;0")</f>
        <v>2</v>
      </c>
      <c r="E61" s="49">
        <f>SUM(LARGE(F61:AC61,1),LARGE(F61:AC61,2),LARGE(F61:AC61,3),LARGE(F61:AC61,4),LARGE(F61:AC61,5))</f>
        <v>263</v>
      </c>
      <c r="F61" s="33">
        <f>puntenberekening!F57</f>
        <v>0</v>
      </c>
      <c r="G61" s="33">
        <f>puntenberekening!I57</f>
        <v>108</v>
      </c>
      <c r="H61" s="33">
        <f>puntenberekening!L57</f>
        <v>0</v>
      </c>
      <c r="I61" s="33">
        <f>puntenberekening!O57</f>
        <v>0</v>
      </c>
      <c r="J61" s="33">
        <f>puntenberekening!R57</f>
        <v>0</v>
      </c>
      <c r="K61" s="33">
        <f>puntenberekening!U57</f>
        <v>0</v>
      </c>
      <c r="L61" s="33">
        <f>puntenberekening!X57</f>
        <v>0</v>
      </c>
      <c r="M61" s="33">
        <f>puntenberekening!AA57</f>
        <v>155</v>
      </c>
      <c r="N61" s="33">
        <v>0</v>
      </c>
    </row>
    <row r="62" spans="1:14" s="25" customFormat="1" x14ac:dyDescent="0.25">
      <c r="A62" s="14" t="str">
        <f>puntenberekening!A71</f>
        <v>Claessens Luka</v>
      </c>
      <c r="B62" s="15" t="str">
        <f>puntenberekening!B71</f>
        <v>HCO</v>
      </c>
      <c r="C62" s="15">
        <f>puntenberekening!C71</f>
        <v>1048</v>
      </c>
      <c r="D62" s="6">
        <f>COUNTIF(F62:AAB62, "&gt;0")</f>
        <v>1</v>
      </c>
      <c r="E62" s="49">
        <f>SUM(LARGE(F62:AC62,1),LARGE(F62:AC62,2),LARGE(F62:AC62,3),LARGE(F62:AC62,4),LARGE(F62:AC62,5))</f>
        <v>255</v>
      </c>
      <c r="F62" s="33">
        <v>0</v>
      </c>
      <c r="G62" s="33">
        <v>0</v>
      </c>
      <c r="H62" s="33">
        <f>puntenberekening!L71</f>
        <v>0</v>
      </c>
      <c r="I62" s="33">
        <f>puntenberekening!O71</f>
        <v>0</v>
      </c>
      <c r="J62" s="33">
        <f>puntenberekening!R71</f>
        <v>255</v>
      </c>
      <c r="K62" s="33">
        <f>puntenberekening!U71</f>
        <v>0</v>
      </c>
      <c r="L62" s="33">
        <f>puntenberekening!X71</f>
        <v>0</v>
      </c>
      <c r="M62" s="33">
        <f>puntenberekening!AA71</f>
        <v>0</v>
      </c>
      <c r="N62" s="33">
        <v>0</v>
      </c>
    </row>
    <row r="63" spans="1:14" s="25" customFormat="1" x14ac:dyDescent="0.25">
      <c r="A63" s="14" t="str">
        <f>puntenberekening!A52</f>
        <v>Saelens Emile</v>
      </c>
      <c r="B63" s="15" t="str">
        <f>puntenberekening!B52</f>
        <v>OB</v>
      </c>
      <c r="C63" s="15">
        <f>puntenberekening!C52</f>
        <v>1578</v>
      </c>
      <c r="D63" s="6">
        <f>COUNTIF(F63:AAB63, "&gt;0")</f>
        <v>2</v>
      </c>
      <c r="E63" s="49">
        <f>SUM(LARGE(F63:AC63,1),LARGE(F63:AC63,2),LARGE(F63:AC63,3),LARGE(F63:AC63,4),LARGE(F63:AC63,5))</f>
        <v>243</v>
      </c>
      <c r="F63" s="33">
        <f>puntenberekening!F52</f>
        <v>0</v>
      </c>
      <c r="G63" s="33">
        <f>puntenberekening!I52</f>
        <v>120</v>
      </c>
      <c r="H63" s="33">
        <f>puntenberekening!L52</f>
        <v>0</v>
      </c>
      <c r="I63" s="33">
        <f>puntenberekening!O52</f>
        <v>0</v>
      </c>
      <c r="J63" s="33">
        <f>puntenberekening!R52</f>
        <v>0</v>
      </c>
      <c r="K63" s="33">
        <f>puntenberekening!U52</f>
        <v>0</v>
      </c>
      <c r="L63" s="33">
        <f>puntenberekening!X52</f>
        <v>123</v>
      </c>
      <c r="M63" s="33">
        <f>puntenberekening!AA52</f>
        <v>0</v>
      </c>
      <c r="N63" s="33">
        <v>0</v>
      </c>
    </row>
    <row r="64" spans="1:14" s="25" customFormat="1" x14ac:dyDescent="0.25">
      <c r="A64" s="14" t="str">
        <f>puntenberekening!A22</f>
        <v>Dever Jason</v>
      </c>
      <c r="B64" s="15" t="str">
        <f>puntenberekening!B22</f>
        <v>FLAC</v>
      </c>
      <c r="C64" s="15">
        <f>puntenberekening!C22</f>
        <v>697</v>
      </c>
      <c r="D64" s="6">
        <f>COUNTIF(F64:AAB64, "&gt;0")</f>
        <v>2</v>
      </c>
      <c r="E64" s="49">
        <f>SUM(LARGE(F64:AC64,1),LARGE(F64:AC64,2),LARGE(F64:AC64,3),LARGE(F64:AC64,4),LARGE(F64:AC64,5))</f>
        <v>241</v>
      </c>
      <c r="F64" s="33">
        <f>puntenberekening!F22</f>
        <v>130</v>
      </c>
      <c r="G64" s="33">
        <f>puntenberekening!I22</f>
        <v>111</v>
      </c>
      <c r="H64" s="33">
        <f>puntenberekening!L22</f>
        <v>0</v>
      </c>
      <c r="I64" s="33">
        <f>puntenberekening!O22</f>
        <v>0</v>
      </c>
      <c r="J64" s="33">
        <f>puntenberekening!R22</f>
        <v>0</v>
      </c>
      <c r="K64" s="33">
        <f>puntenberekening!U22</f>
        <v>0</v>
      </c>
      <c r="L64" s="33">
        <f>puntenberekening!X22</f>
        <v>0</v>
      </c>
      <c r="M64" s="33">
        <f>puntenberekening!AA22</f>
        <v>0</v>
      </c>
      <c r="N64" s="33">
        <v>0</v>
      </c>
    </row>
    <row r="65" spans="1:14" s="25" customFormat="1" x14ac:dyDescent="0.25">
      <c r="A65" s="14" t="str">
        <f>puntenberekening!A74</f>
        <v>Boeraeve Yenthé</v>
      </c>
      <c r="B65" s="15" t="str">
        <f>puntenberekening!B74</f>
        <v>HCO</v>
      </c>
      <c r="C65" s="15">
        <f>puntenberekening!C74</f>
        <v>1112</v>
      </c>
      <c r="D65" s="6">
        <f>COUNTIF(F65:AAB65, "&gt;0")</f>
        <v>1</v>
      </c>
      <c r="E65" s="49">
        <f>SUM(LARGE(F65:AC65,1),LARGE(F65:AC65,2),LARGE(F65:AC65,3),LARGE(F65:AC65,4),LARGE(F65:AC65,5))</f>
        <v>200</v>
      </c>
      <c r="F65" s="33">
        <v>0</v>
      </c>
      <c r="G65" s="33">
        <v>0</v>
      </c>
      <c r="H65" s="33">
        <f>puntenberekening!L74</f>
        <v>0</v>
      </c>
      <c r="I65" s="33">
        <f>puntenberekening!O74</f>
        <v>0</v>
      </c>
      <c r="J65" s="33">
        <f>puntenberekening!R74</f>
        <v>200</v>
      </c>
      <c r="K65" s="33">
        <f>puntenberekening!U74</f>
        <v>0</v>
      </c>
      <c r="L65" s="33">
        <f>puntenberekening!X74</f>
        <v>0</v>
      </c>
      <c r="M65" s="33">
        <f>puntenberekening!AA74</f>
        <v>0</v>
      </c>
      <c r="N65" s="33">
        <v>0</v>
      </c>
    </row>
    <row r="66" spans="1:14" s="25" customFormat="1" x14ac:dyDescent="0.25">
      <c r="A66" s="14" t="str">
        <f>puntenberekening!A27</f>
        <v>Van Loo Kevin</v>
      </c>
      <c r="B66" s="15" t="str">
        <f>puntenberekening!B27</f>
        <v>OB</v>
      </c>
      <c r="C66" s="15">
        <f>puntenberekening!C27</f>
        <v>847</v>
      </c>
      <c r="D66" s="6">
        <f>COUNTIF(F66:AAB66, "&gt;0")</f>
        <v>1</v>
      </c>
      <c r="E66" s="49">
        <f>SUM(LARGE(F66:AC66,1),LARGE(F66:AC66,2),LARGE(F66:AC66,3),LARGE(F66:AC66,4),LARGE(F66:AC66,5))</f>
        <v>194</v>
      </c>
      <c r="F66" s="33">
        <f>puntenberekening!F27</f>
        <v>0</v>
      </c>
      <c r="G66" s="33">
        <f>puntenberekening!I27</f>
        <v>194</v>
      </c>
      <c r="H66" s="33">
        <f>puntenberekening!L27</f>
        <v>0</v>
      </c>
      <c r="I66" s="33">
        <f>puntenberekening!O27</f>
        <v>0</v>
      </c>
      <c r="J66" s="33">
        <f>puntenberekening!R27</f>
        <v>0</v>
      </c>
      <c r="K66" s="33">
        <f>puntenberekening!U27</f>
        <v>0</v>
      </c>
      <c r="L66" s="33">
        <f>puntenberekening!X27</f>
        <v>0</v>
      </c>
      <c r="M66" s="33">
        <f>puntenberekening!AA27</f>
        <v>0</v>
      </c>
      <c r="N66" s="33">
        <v>0</v>
      </c>
    </row>
    <row r="67" spans="1:14" s="25" customFormat="1" x14ac:dyDescent="0.25">
      <c r="A67" s="14" t="str">
        <f>puntenberekening!A75</f>
        <v>Ramoudt Nicolas</v>
      </c>
      <c r="B67" s="15" t="str">
        <f>puntenberekening!B75</f>
        <v>HCO</v>
      </c>
      <c r="C67" s="15">
        <f>puntenberekening!C75</f>
        <v>1107</v>
      </c>
      <c r="D67" s="6">
        <f>COUNTIF(F67:AAB67, "&gt;0")</f>
        <v>1</v>
      </c>
      <c r="E67" s="49">
        <f>SUM(LARGE(F67:AC67,1),LARGE(F67:AC67,2),LARGE(F67:AC67,3),LARGE(F67:AC67,4),LARGE(F67:AC67,5))</f>
        <v>190</v>
      </c>
      <c r="F67" s="33">
        <v>0</v>
      </c>
      <c r="G67" s="33">
        <v>0</v>
      </c>
      <c r="H67" s="33">
        <f>puntenberekening!L75</f>
        <v>0</v>
      </c>
      <c r="I67" s="33">
        <f>puntenberekening!O75</f>
        <v>0</v>
      </c>
      <c r="J67" s="33">
        <f>puntenberekening!R75</f>
        <v>190</v>
      </c>
      <c r="K67" s="33">
        <f>puntenberekening!U75</f>
        <v>0</v>
      </c>
      <c r="L67" s="33">
        <f>puntenberekening!X75</f>
        <v>0</v>
      </c>
      <c r="M67" s="33">
        <f>puntenberekening!AA75</f>
        <v>0</v>
      </c>
      <c r="N67" s="33">
        <v>0</v>
      </c>
    </row>
    <row r="68" spans="1:14" s="25" customFormat="1" x14ac:dyDescent="0.25">
      <c r="A68" s="14" t="str">
        <f>puntenberekening!A78</f>
        <v>Idrizi Rahmon</v>
      </c>
      <c r="B68" s="15" t="str">
        <f>puntenberekening!B78</f>
        <v>HAC</v>
      </c>
      <c r="C68" s="15">
        <f>puntenberekening!C78</f>
        <v>945</v>
      </c>
      <c r="D68" s="6">
        <f>COUNTIF(F68:AAB68, "&gt;0")</f>
        <v>1</v>
      </c>
      <c r="E68" s="49">
        <f>SUM(LARGE(F68:AC68,1),LARGE(F68:AC68,2),LARGE(F68:AC68,3),LARGE(F68:AC68,4),LARGE(F68:AC68,5))</f>
        <v>177</v>
      </c>
      <c r="F68" s="57">
        <v>0</v>
      </c>
      <c r="G68" s="57">
        <v>0</v>
      </c>
      <c r="H68" s="33">
        <v>0</v>
      </c>
      <c r="I68" s="33">
        <v>0</v>
      </c>
      <c r="J68" s="33">
        <v>0</v>
      </c>
      <c r="K68" s="33">
        <f>puntenberekening!U78</f>
        <v>177</v>
      </c>
      <c r="L68" s="33">
        <f>puntenberekening!X78</f>
        <v>0</v>
      </c>
      <c r="M68" s="33">
        <f>puntenberekening!AA78</f>
        <v>0</v>
      </c>
      <c r="N68" s="57">
        <v>0</v>
      </c>
    </row>
    <row r="69" spans="1:14" s="25" customFormat="1" x14ac:dyDescent="0.25">
      <c r="A69" s="14" t="str">
        <f>puntenberekening!A39</f>
        <v>Gayse Brent</v>
      </c>
      <c r="B69" s="15" t="str">
        <f>puntenberekening!B39</f>
        <v>AVR</v>
      </c>
      <c r="C69" s="15">
        <f>puntenberekening!C39</f>
        <v>1702</v>
      </c>
      <c r="D69" s="6">
        <f>COUNTIF(F69:AAB69, "&gt;0")</f>
        <v>1</v>
      </c>
      <c r="E69" s="49">
        <f>SUM(LARGE(F69:AC69,1),LARGE(F69:AC69,2),LARGE(F69:AC69,3),LARGE(F69:AC69,4),LARGE(F69:AC69,5))</f>
        <v>159</v>
      </c>
      <c r="F69" s="33">
        <f>puntenberekening!F39</f>
        <v>0</v>
      </c>
      <c r="G69" s="33">
        <f>puntenberekening!I39</f>
        <v>159</v>
      </c>
      <c r="H69" s="33">
        <f>puntenberekening!L39</f>
        <v>0</v>
      </c>
      <c r="I69" s="33">
        <f>puntenberekening!O39</f>
        <v>0</v>
      </c>
      <c r="J69" s="33">
        <f>puntenberekening!R39</f>
        <v>0</v>
      </c>
      <c r="K69" s="33">
        <f>puntenberekening!U39</f>
        <v>0</v>
      </c>
      <c r="L69" s="33">
        <f>puntenberekening!X39</f>
        <v>0</v>
      </c>
      <c r="M69" s="33">
        <f>puntenberekening!AA39</f>
        <v>0</v>
      </c>
      <c r="N69" s="33">
        <v>0</v>
      </c>
    </row>
    <row r="70" spans="1:14" x14ac:dyDescent="0.25">
      <c r="A70" s="14" t="str">
        <f>puntenberekening!A41</f>
        <v>Van Dyck Jan</v>
      </c>
      <c r="B70" s="15" t="str">
        <f>puntenberekening!B41</f>
        <v>HCO</v>
      </c>
      <c r="C70" s="15">
        <f>puntenberekening!C41</f>
        <v>1110</v>
      </c>
      <c r="D70" s="6">
        <f>COUNTIF(F70:AAB70, "&gt;0")</f>
        <v>1</v>
      </c>
      <c r="E70" s="49">
        <f>SUM(LARGE(F70:AC70,1),LARGE(F70:AC70,2),LARGE(F70:AC70,3),LARGE(F70:AC70,4),LARGE(F70:AC70,5))</f>
        <v>153</v>
      </c>
      <c r="F70" s="33">
        <f>puntenberekening!F41</f>
        <v>0</v>
      </c>
      <c r="G70" s="33">
        <f>puntenberekening!I41</f>
        <v>153</v>
      </c>
      <c r="H70" s="33">
        <f>puntenberekening!L41</f>
        <v>0</v>
      </c>
      <c r="I70" s="33">
        <f>puntenberekening!O41</f>
        <v>0</v>
      </c>
      <c r="J70" s="33">
        <f>puntenberekening!R41</f>
        <v>0</v>
      </c>
      <c r="K70" s="33">
        <f>puntenberekening!U41</f>
        <v>0</v>
      </c>
      <c r="L70" s="33">
        <f>puntenberekening!X41</f>
        <v>0</v>
      </c>
      <c r="M70" s="33">
        <f>puntenberekening!AA41</f>
        <v>0</v>
      </c>
      <c r="N70" s="33">
        <v>0</v>
      </c>
    </row>
    <row r="71" spans="1:14" x14ac:dyDescent="0.25">
      <c r="A71" s="14" t="str">
        <f>puntenberekening!A79</f>
        <v>Pillart Louis</v>
      </c>
      <c r="B71" s="15" t="str">
        <f>puntenberekening!B79</f>
        <v>FLAC</v>
      </c>
      <c r="C71" s="15">
        <f>puntenberekening!C79</f>
        <v>1240</v>
      </c>
      <c r="D71" s="6">
        <f>COUNTIF(F71:AAB71, "&gt;0")</f>
        <v>1</v>
      </c>
      <c r="E71" s="49">
        <f>SUM(LARGE(F71:AC71,1),LARGE(F71:AC71,2),LARGE(F71:AC71,3),LARGE(F71:AC71,4),LARGE(F71:AC71,5))</f>
        <v>146</v>
      </c>
      <c r="F71" s="57">
        <v>0</v>
      </c>
      <c r="G71" s="57">
        <v>0</v>
      </c>
      <c r="H71" s="33">
        <v>0</v>
      </c>
      <c r="I71" s="33">
        <v>0</v>
      </c>
      <c r="J71" s="33">
        <v>0</v>
      </c>
      <c r="K71" s="33">
        <v>0</v>
      </c>
      <c r="L71" s="33">
        <f>puntenberekening!X79</f>
        <v>146</v>
      </c>
      <c r="M71" s="33">
        <f>puntenberekening!AA79</f>
        <v>0</v>
      </c>
      <c r="N71" s="57">
        <v>0</v>
      </c>
    </row>
    <row r="72" spans="1:14" x14ac:dyDescent="0.25">
      <c r="A72" s="14" t="str">
        <f>puntenberekening!A45</f>
        <v>Schallier Arnaud</v>
      </c>
      <c r="B72" s="15" t="str">
        <f>puntenberekening!B45</f>
        <v>HCO</v>
      </c>
      <c r="C72" s="15">
        <f>puntenberekening!C45</f>
        <v>1109</v>
      </c>
      <c r="D72" s="6">
        <f>COUNTIF(F72:AAB72, "&gt;0")</f>
        <v>1</v>
      </c>
      <c r="E72" s="49">
        <f>SUM(LARGE(F72:AC72,1),LARGE(F72:AC72,2),LARGE(F72:AC72,3),LARGE(F72:AC72,4),LARGE(F72:AC72,5))</f>
        <v>140</v>
      </c>
      <c r="F72" s="33">
        <f>puntenberekening!F45</f>
        <v>0</v>
      </c>
      <c r="G72" s="33">
        <f>puntenberekening!I45</f>
        <v>140</v>
      </c>
      <c r="H72" s="33">
        <f>puntenberekening!L45</f>
        <v>0</v>
      </c>
      <c r="I72" s="33">
        <f>puntenberekening!O45</f>
        <v>0</v>
      </c>
      <c r="J72" s="33">
        <f>puntenberekening!R45</f>
        <v>0</v>
      </c>
      <c r="K72" s="33">
        <f>puntenberekening!U45</f>
        <v>0</v>
      </c>
      <c r="L72" s="33">
        <f>puntenberekening!X45</f>
        <v>0</v>
      </c>
      <c r="M72" s="33">
        <f>puntenberekening!AA45</f>
        <v>0</v>
      </c>
      <c r="N72" s="33">
        <v>0</v>
      </c>
    </row>
    <row r="73" spans="1:14" x14ac:dyDescent="0.25">
      <c r="A73" s="14" t="str">
        <f>puntenberekening!A46</f>
        <v>Lanszweert Douwe</v>
      </c>
      <c r="B73" s="15" t="str">
        <f>puntenberekening!B46</f>
        <v>FLAC</v>
      </c>
      <c r="C73" s="15">
        <f>puntenberekening!C46</f>
        <v>1612</v>
      </c>
      <c r="D73" s="6">
        <f>COUNTIF(F73:AAB73, "&gt;0")</f>
        <v>1</v>
      </c>
      <c r="E73" s="49">
        <f>SUM(LARGE(F73:AC73,1),LARGE(F73:AC73,2),LARGE(F73:AC73,3),LARGE(F73:AC73,4),LARGE(F73:AC73,5))</f>
        <v>139</v>
      </c>
      <c r="F73" s="33">
        <f>puntenberekening!F46</f>
        <v>0</v>
      </c>
      <c r="G73" s="33">
        <f>puntenberekening!I46</f>
        <v>139</v>
      </c>
      <c r="H73" s="33">
        <f>puntenberekening!L46</f>
        <v>0</v>
      </c>
      <c r="I73" s="33">
        <f>puntenberekening!O46</f>
        <v>0</v>
      </c>
      <c r="J73" s="33">
        <f>puntenberekening!R46</f>
        <v>0</v>
      </c>
      <c r="K73" s="33">
        <f>puntenberekening!U46</f>
        <v>0</v>
      </c>
      <c r="L73" s="33">
        <f>puntenberekening!X46</f>
        <v>0</v>
      </c>
      <c r="M73" s="33">
        <f>puntenberekening!AA46</f>
        <v>0</v>
      </c>
      <c r="N73" s="33">
        <v>0</v>
      </c>
    </row>
    <row r="74" spans="1:14" x14ac:dyDescent="0.25">
      <c r="A74" s="14" t="str">
        <f>puntenberekening!A80</f>
        <v>Vankeirsbilck Ferre</v>
      </c>
      <c r="B74" s="15" t="str">
        <f>puntenberekening!B80</f>
        <v>FLAC</v>
      </c>
      <c r="C74" s="15">
        <f>puntenberekening!C80</f>
        <v>1542</v>
      </c>
      <c r="D74" s="6">
        <f>COUNTIF(F74:AAB74, "&gt;0")</f>
        <v>1</v>
      </c>
      <c r="E74" s="49">
        <f>SUM(LARGE(F74:AC74,1),LARGE(F74:AC74,2),LARGE(F74:AC74,3),LARGE(F74:AC74,4),LARGE(F74:AC74,5))</f>
        <v>135</v>
      </c>
      <c r="F74" s="57">
        <v>0</v>
      </c>
      <c r="G74" s="57">
        <v>0</v>
      </c>
      <c r="H74" s="33">
        <v>0</v>
      </c>
      <c r="I74" s="33">
        <v>0</v>
      </c>
      <c r="J74" s="33">
        <v>0</v>
      </c>
      <c r="K74" s="33">
        <v>0</v>
      </c>
      <c r="L74" s="33">
        <f>puntenberekening!X80</f>
        <v>135</v>
      </c>
      <c r="M74" s="33">
        <f>puntenberekening!AA80</f>
        <v>0</v>
      </c>
      <c r="N74" s="57">
        <v>0</v>
      </c>
    </row>
    <row r="75" spans="1:14" x14ac:dyDescent="0.25">
      <c r="A75" s="14" t="str">
        <f>puntenberekening!A23</f>
        <v>Lobbens Jonas</v>
      </c>
      <c r="B75" s="15" t="str">
        <f>puntenberekening!B23</f>
        <v>AZW</v>
      </c>
      <c r="C75" s="15">
        <f>puntenberekening!C23</f>
        <v>1132</v>
      </c>
      <c r="D75" s="6">
        <f>COUNTIF(F75:AAB75, "&gt;0")</f>
        <v>1</v>
      </c>
      <c r="E75" s="49">
        <f>SUM(LARGE(F75:AC75,1),LARGE(F75:AC75,2),LARGE(F75:AC75,3),LARGE(F75:AC75,4),LARGE(F75:AC75,5))</f>
        <v>126</v>
      </c>
      <c r="F75" s="33">
        <f>puntenberekening!F23</f>
        <v>126</v>
      </c>
      <c r="G75" s="33">
        <f>puntenberekening!I23</f>
        <v>0</v>
      </c>
      <c r="H75" s="33">
        <f>puntenberekening!L23</f>
        <v>0</v>
      </c>
      <c r="I75" s="33">
        <f>puntenberekening!O23</f>
        <v>0</v>
      </c>
      <c r="J75" s="33">
        <f>puntenberekening!R23</f>
        <v>0</v>
      </c>
      <c r="K75" s="33">
        <f>puntenberekening!U23</f>
        <v>0</v>
      </c>
      <c r="L75" s="33">
        <f>puntenberekening!X23</f>
        <v>0</v>
      </c>
      <c r="M75" s="33">
        <f>puntenberekening!AA23</f>
        <v>0</v>
      </c>
      <c r="N75" s="33">
        <v>0</v>
      </c>
    </row>
    <row r="76" spans="1:14" x14ac:dyDescent="0.25">
      <c r="A76" s="14" t="str">
        <f>puntenberekening!A81</f>
        <v>Tournoy Jurre</v>
      </c>
      <c r="B76" s="15" t="str">
        <f>puntenberekening!B81</f>
        <v>OB</v>
      </c>
      <c r="C76" s="15">
        <f>puntenberekening!C81</f>
        <v>1220</v>
      </c>
      <c r="D76" s="6">
        <f>COUNTIF(F76:AAB76, "&gt;0")</f>
        <v>1</v>
      </c>
      <c r="E76" s="49">
        <f>SUM(LARGE(F76:AC76,1),LARGE(F76:AC76,2),LARGE(F76:AC76,3),LARGE(F76:AC76,4),LARGE(F76:AC76,5))</f>
        <v>125</v>
      </c>
      <c r="F76" s="57">
        <v>0</v>
      </c>
      <c r="G76" s="57">
        <v>0</v>
      </c>
      <c r="H76" s="33">
        <v>0</v>
      </c>
      <c r="I76" s="33">
        <v>0</v>
      </c>
      <c r="J76" s="33">
        <v>0</v>
      </c>
      <c r="K76" s="33">
        <v>0</v>
      </c>
      <c r="L76" s="33">
        <f>puntenberekening!X81</f>
        <v>125</v>
      </c>
      <c r="M76" s="33">
        <f>puntenberekening!AA81</f>
        <v>0</v>
      </c>
      <c r="N76" s="57">
        <v>0</v>
      </c>
    </row>
    <row r="77" spans="1:14" x14ac:dyDescent="0.25">
      <c r="A77" s="14" t="str">
        <f>puntenberekening!A50</f>
        <v>De Pauw Warre</v>
      </c>
      <c r="B77" s="15" t="str">
        <f>puntenberekening!B50</f>
        <v>AVR</v>
      </c>
      <c r="C77" s="15">
        <f>puntenberekening!C50</f>
        <v>1126</v>
      </c>
      <c r="D77" s="6">
        <f>COUNTIF(F77:AAB77, "&gt;0")</f>
        <v>1</v>
      </c>
      <c r="E77" s="49">
        <f>SUM(LARGE(F77:AC77,1),LARGE(F77:AC77,2),LARGE(F77:AC77,3),LARGE(F77:AC77,4),LARGE(F77:AC77,5))</f>
        <v>124</v>
      </c>
      <c r="F77" s="55">
        <f>puntenberekening!F50</f>
        <v>0</v>
      </c>
      <c r="G77" s="55">
        <f>puntenberekening!I50</f>
        <v>124</v>
      </c>
      <c r="H77" s="55">
        <f>puntenberekening!L50</f>
        <v>0</v>
      </c>
      <c r="I77" s="55">
        <f>puntenberekening!O50</f>
        <v>0</v>
      </c>
      <c r="J77" s="55">
        <f>puntenberekening!R50</f>
        <v>0</v>
      </c>
      <c r="K77" s="55">
        <f>puntenberekening!U50</f>
        <v>0</v>
      </c>
      <c r="L77" s="55">
        <f>puntenberekening!X50</f>
        <v>0</v>
      </c>
      <c r="M77" s="33">
        <f>puntenberekening!AA50</f>
        <v>0</v>
      </c>
      <c r="N77" s="55">
        <v>0</v>
      </c>
    </row>
    <row r="78" spans="1:14" x14ac:dyDescent="0.25">
      <c r="A78" s="14" t="str">
        <f>puntenberekening!A51</f>
        <v>Demets Cedric</v>
      </c>
      <c r="B78" s="15" t="str">
        <f>puntenberekening!B51</f>
        <v>HCO</v>
      </c>
      <c r="C78" s="15">
        <f>puntenberekening!C51</f>
        <v>1049</v>
      </c>
      <c r="D78" s="6">
        <f>COUNTIF(F78:AAB78, "&gt;0")</f>
        <v>1</v>
      </c>
      <c r="E78" s="49">
        <f>SUM(LARGE(F78:AC78,1),LARGE(F78:AC78,2),LARGE(F78:AC78,3),LARGE(F78:AC78,4),LARGE(F78:AC78,5))</f>
        <v>122</v>
      </c>
      <c r="F78" s="33">
        <f>puntenberekening!F51</f>
        <v>0</v>
      </c>
      <c r="G78" s="33">
        <f>puntenberekening!I51</f>
        <v>122</v>
      </c>
      <c r="H78" s="33">
        <f>puntenberekening!L51</f>
        <v>0</v>
      </c>
      <c r="I78" s="33">
        <f>puntenberekening!O51</f>
        <v>0</v>
      </c>
      <c r="J78" s="33">
        <f>puntenberekening!R51</f>
        <v>0</v>
      </c>
      <c r="K78" s="33">
        <f>puntenberekening!U51</f>
        <v>0</v>
      </c>
      <c r="L78" s="55">
        <f>puntenberekening!X51</f>
        <v>0</v>
      </c>
      <c r="M78" s="33">
        <f>puntenberekening!AA51</f>
        <v>0</v>
      </c>
      <c r="N78" s="33">
        <v>0</v>
      </c>
    </row>
    <row r="79" spans="1:14" x14ac:dyDescent="0.25">
      <c r="A79" s="14" t="str">
        <f>puntenberekening!A82</f>
        <v>Ghekiere Jef</v>
      </c>
      <c r="B79" s="15" t="str">
        <f>puntenberekening!B82</f>
        <v>FLAC</v>
      </c>
      <c r="C79" s="15">
        <f>puntenberekening!C82</f>
        <v>1201</v>
      </c>
      <c r="D79" s="6">
        <f>COUNTIF(F79:AAB79, "&gt;0")</f>
        <v>1</v>
      </c>
      <c r="E79" s="49">
        <f>SUM(LARGE(F79:AC79,1),LARGE(F79:AC79,2),LARGE(F79:AC79,3),LARGE(F79:AC79,4),LARGE(F79:AC79,5))</f>
        <v>119</v>
      </c>
      <c r="F79" s="57">
        <v>0</v>
      </c>
      <c r="G79" s="57">
        <v>0</v>
      </c>
      <c r="H79" s="33">
        <v>0</v>
      </c>
      <c r="I79" s="33">
        <v>0</v>
      </c>
      <c r="J79" s="33">
        <v>0</v>
      </c>
      <c r="K79" s="33">
        <v>0</v>
      </c>
      <c r="L79" s="55">
        <f>puntenberekening!X82</f>
        <v>119</v>
      </c>
      <c r="M79" s="33">
        <f>puntenberekening!AA82</f>
        <v>0</v>
      </c>
      <c r="N79" s="57">
        <v>0</v>
      </c>
    </row>
    <row r="80" spans="1:14" x14ac:dyDescent="0.25">
      <c r="A80" s="14" t="str">
        <f>puntenberekening!A56</f>
        <v>Deroo Lukas</v>
      </c>
      <c r="B80" s="15" t="str">
        <f>puntenberekening!B56</f>
        <v>HAC</v>
      </c>
      <c r="C80" s="15">
        <f>puntenberekening!C56</f>
        <v>1072</v>
      </c>
      <c r="D80" s="6">
        <f>COUNTIF(F80:AAB80, "&gt;0")</f>
        <v>1</v>
      </c>
      <c r="E80" s="49">
        <f>SUM(LARGE(F80:AC80,1),LARGE(F80:AC80,2),LARGE(F80:AC80,3),LARGE(F80:AC80,4),LARGE(F80:AC80,5))</f>
        <v>113</v>
      </c>
      <c r="F80" s="33">
        <f>puntenberekening!F56</f>
        <v>0</v>
      </c>
      <c r="G80" s="33">
        <f>puntenberekening!I56</f>
        <v>113</v>
      </c>
      <c r="H80" s="33">
        <f>puntenberekening!L56</f>
        <v>0</v>
      </c>
      <c r="I80" s="33">
        <f>puntenberekening!O56</f>
        <v>0</v>
      </c>
      <c r="J80" s="33">
        <f>puntenberekening!R56</f>
        <v>0</v>
      </c>
      <c r="K80" s="33">
        <f>puntenberekening!U56</f>
        <v>0</v>
      </c>
      <c r="L80" s="55">
        <f>puntenberekening!X56</f>
        <v>0</v>
      </c>
      <c r="M80" s="33">
        <f>puntenberekening!AA56</f>
        <v>0</v>
      </c>
      <c r="N80" s="33">
        <v>0</v>
      </c>
    </row>
    <row r="81" spans="1:14" x14ac:dyDescent="0.25">
      <c r="A81" s="14" t="str">
        <f>puntenberekening!A59</f>
        <v>Hoorelbeke Ynse</v>
      </c>
      <c r="B81" s="15" t="str">
        <f>puntenberekening!B59</f>
        <v>FLAC</v>
      </c>
      <c r="C81" s="15">
        <f>puntenberekening!C59</f>
        <v>1466</v>
      </c>
      <c r="D81" s="6">
        <f>COUNTIF(F81:AAB81, "&gt;0")</f>
        <v>1</v>
      </c>
      <c r="E81" s="49">
        <f>SUM(LARGE(F81:AC81,1),LARGE(F81:AC81,2),LARGE(F81:AC81,3),LARGE(F81:AC81,4),LARGE(F81:AC81,5))</f>
        <v>105</v>
      </c>
      <c r="F81" s="33">
        <f>puntenberekening!F59</f>
        <v>0</v>
      </c>
      <c r="G81" s="33">
        <f>puntenberekening!I59</f>
        <v>105</v>
      </c>
      <c r="H81" s="33">
        <f>puntenberekening!L59</f>
        <v>0</v>
      </c>
      <c r="I81" s="33">
        <f>puntenberekening!O59</f>
        <v>0</v>
      </c>
      <c r="J81" s="33">
        <f>puntenberekening!R59</f>
        <v>0</v>
      </c>
      <c r="K81" s="33">
        <f>puntenberekening!U59</f>
        <v>0</v>
      </c>
      <c r="L81" s="55">
        <f>puntenberekening!X59</f>
        <v>0</v>
      </c>
      <c r="M81" s="33">
        <f>puntenberekening!AA59</f>
        <v>0</v>
      </c>
      <c r="N81" s="33">
        <v>0</v>
      </c>
    </row>
    <row r="82" spans="1:14" ht="15.75" thickBot="1" x14ac:dyDescent="0.3">
      <c r="A82" s="31" t="str">
        <f>puntenberekening!A73</f>
        <v>Seys Robbe</v>
      </c>
      <c r="B82" s="32" t="str">
        <f>puntenberekening!B73</f>
        <v>FLAC</v>
      </c>
      <c r="C82" s="32">
        <f>puntenberekening!C73</f>
        <v>788</v>
      </c>
      <c r="D82" s="9">
        <f>COUNTIF(F82:AAB82, "&gt;0")</f>
        <v>0</v>
      </c>
      <c r="E82" s="50">
        <f>SUM(LARGE(F82:AC82,1),LARGE(F82:AC82,2),LARGE(F82:AC82,3),LARGE(F82:AC82,4),LARGE(F82:AC82,5))</f>
        <v>0</v>
      </c>
      <c r="F82" s="34">
        <v>0</v>
      </c>
      <c r="G82" s="34">
        <v>0</v>
      </c>
      <c r="H82" s="34">
        <f>puntenberekening!L73</f>
        <v>0</v>
      </c>
      <c r="I82" s="34">
        <f>puntenberekening!O73</f>
        <v>0</v>
      </c>
      <c r="J82" s="34">
        <f>puntenberekening!R73</f>
        <v>0</v>
      </c>
      <c r="K82" s="34">
        <f>puntenberekening!U73</f>
        <v>0</v>
      </c>
      <c r="L82" s="34">
        <f>puntenberekening!X73</f>
        <v>0</v>
      </c>
      <c r="M82" s="34">
        <f>puntenberekening!AA73</f>
        <v>0</v>
      </c>
      <c r="N82" s="34">
        <v>0</v>
      </c>
    </row>
    <row r="83" spans="1:14" x14ac:dyDescent="0.25">
      <c r="A83" s="29"/>
      <c r="B83" s="29"/>
      <c r="C83" s="29"/>
      <c r="D83" s="1"/>
    </row>
    <row r="84" spans="1:14" x14ac:dyDescent="0.25">
      <c r="A84" s="28"/>
      <c r="B84" s="28"/>
      <c r="C84" s="28"/>
    </row>
    <row r="85" spans="1:14" x14ac:dyDescent="0.25">
      <c r="A85" s="28"/>
      <c r="B85" s="28"/>
      <c r="C85" s="28"/>
    </row>
    <row r="86" spans="1:14" x14ac:dyDescent="0.25">
      <c r="A86" s="28"/>
      <c r="B86" s="28"/>
      <c r="C86" s="28"/>
    </row>
    <row r="87" spans="1:14" x14ac:dyDescent="0.25">
      <c r="A87" s="28"/>
      <c r="B87" s="28"/>
      <c r="C87" s="28"/>
    </row>
    <row r="88" spans="1:14" x14ac:dyDescent="0.25">
      <c r="A88" s="28"/>
      <c r="B88" s="28"/>
      <c r="C88" s="28"/>
    </row>
    <row r="89" spans="1:14" x14ac:dyDescent="0.25">
      <c r="A89" s="29"/>
      <c r="B89" s="29"/>
      <c r="C89" s="29"/>
      <c r="D89" s="1"/>
    </row>
    <row r="90" spans="1:14" x14ac:dyDescent="0.25">
      <c r="A90" s="28"/>
      <c r="B90" s="28"/>
      <c r="C90" s="28"/>
    </row>
    <row r="91" spans="1:14" x14ac:dyDescent="0.25">
      <c r="A91" s="28"/>
      <c r="B91" s="28"/>
      <c r="C91" s="28"/>
    </row>
    <row r="92" spans="1:14" x14ac:dyDescent="0.25">
      <c r="A92" s="28"/>
      <c r="B92" s="28"/>
      <c r="C92" s="28"/>
    </row>
    <row r="93" spans="1:14" x14ac:dyDescent="0.25">
      <c r="A93" s="29"/>
      <c r="B93" s="29"/>
      <c r="C93" s="29"/>
      <c r="D93" s="1"/>
    </row>
    <row r="94" spans="1:14" x14ac:dyDescent="0.25">
      <c r="A94" s="28"/>
      <c r="B94" s="28"/>
      <c r="C94" s="28"/>
    </row>
    <row r="95" spans="1:14" x14ac:dyDescent="0.25">
      <c r="A95" s="29"/>
      <c r="B95" s="29"/>
      <c r="C95" s="29"/>
      <c r="D95" s="1"/>
    </row>
    <row r="96" spans="1:14" x14ac:dyDescent="0.25">
      <c r="A96" s="28"/>
      <c r="B96" s="28"/>
      <c r="C96" s="28"/>
    </row>
    <row r="97" spans="1:4" x14ac:dyDescent="0.25">
      <c r="A97" s="28"/>
      <c r="B97" s="28"/>
      <c r="C97" s="28"/>
    </row>
    <row r="98" spans="1:4" x14ac:dyDescent="0.25">
      <c r="A98" s="28"/>
      <c r="B98" s="28"/>
      <c r="C98" s="28"/>
    </row>
    <row r="99" spans="1:4" x14ac:dyDescent="0.25">
      <c r="A99" s="28"/>
      <c r="B99" s="28"/>
      <c r="C99" s="28"/>
    </row>
    <row r="100" spans="1:4" x14ac:dyDescent="0.25">
      <c r="A100" s="28"/>
      <c r="B100" s="28"/>
      <c r="C100" s="28"/>
    </row>
    <row r="101" spans="1:4" x14ac:dyDescent="0.25">
      <c r="A101" s="28"/>
      <c r="B101" s="28"/>
      <c r="C101" s="28"/>
    </row>
    <row r="102" spans="1:4" x14ac:dyDescent="0.25">
      <c r="A102" s="28"/>
      <c r="B102" s="28"/>
      <c r="C102" s="28"/>
    </row>
    <row r="103" spans="1:4" x14ac:dyDescent="0.25">
      <c r="A103" s="29"/>
      <c r="B103" s="29"/>
      <c r="C103" s="29"/>
      <c r="D103" s="1"/>
    </row>
    <row r="104" spans="1:4" x14ac:dyDescent="0.25">
      <c r="A104" s="28"/>
      <c r="B104" s="28"/>
      <c r="C104" s="28"/>
    </row>
    <row r="105" spans="1:4" x14ac:dyDescent="0.25">
      <c r="A105" s="28"/>
      <c r="B105" s="28"/>
      <c r="C105" s="28"/>
    </row>
    <row r="106" spans="1:4" x14ac:dyDescent="0.25">
      <c r="A106" s="28"/>
      <c r="B106" s="28"/>
      <c r="C106" s="28"/>
    </row>
    <row r="107" spans="1:4" x14ac:dyDescent="0.25">
      <c r="A107" s="28"/>
      <c r="B107" s="28"/>
      <c r="C107" s="28"/>
    </row>
    <row r="108" spans="1:4" x14ac:dyDescent="0.25">
      <c r="A108" s="28"/>
      <c r="B108" s="28"/>
      <c r="C108" s="28"/>
    </row>
    <row r="109" spans="1:4" x14ac:dyDescent="0.25">
      <c r="A109" s="28"/>
      <c r="B109" s="28"/>
      <c r="C109" s="28"/>
    </row>
    <row r="110" spans="1:4" x14ac:dyDescent="0.25">
      <c r="A110" s="28"/>
      <c r="B110" s="28"/>
      <c r="C110" s="28"/>
    </row>
    <row r="111" spans="1:4" x14ac:dyDescent="0.25">
      <c r="A111" s="28"/>
      <c r="B111" s="28"/>
      <c r="C111" s="28"/>
    </row>
    <row r="112" spans="1:4" x14ac:dyDescent="0.25">
      <c r="A112" s="28"/>
      <c r="B112" s="28"/>
      <c r="C112" s="28"/>
    </row>
    <row r="113" spans="1:4" x14ac:dyDescent="0.25">
      <c r="A113" s="29"/>
      <c r="B113" s="29"/>
      <c r="C113" s="29"/>
      <c r="D113" s="1"/>
    </row>
    <row r="114" spans="1:4" x14ac:dyDescent="0.25">
      <c r="A114" s="28"/>
      <c r="B114" s="28"/>
      <c r="C114" s="28"/>
    </row>
    <row r="115" spans="1:4" x14ac:dyDescent="0.25">
      <c r="A115" s="28"/>
      <c r="B115" s="28"/>
      <c r="C115" s="28"/>
    </row>
    <row r="116" spans="1:4" x14ac:dyDescent="0.25">
      <c r="A116" s="28"/>
      <c r="B116" s="28"/>
      <c r="C116" s="28"/>
    </row>
    <row r="117" spans="1:4" x14ac:dyDescent="0.25">
      <c r="A117" s="29"/>
      <c r="B117" s="29"/>
      <c r="C117" s="29"/>
      <c r="D117" s="1"/>
    </row>
    <row r="118" spans="1:4" x14ac:dyDescent="0.25">
      <c r="A118" s="28"/>
      <c r="B118" s="28"/>
      <c r="C118" s="28"/>
    </row>
    <row r="119" spans="1:4" x14ac:dyDescent="0.25">
      <c r="A119" s="28"/>
      <c r="B119" s="28"/>
      <c r="C119" s="28"/>
    </row>
    <row r="120" spans="1:4" x14ac:dyDescent="0.25">
      <c r="A120" s="28"/>
      <c r="B120" s="28"/>
      <c r="C120" s="28"/>
    </row>
  </sheetData>
  <sortState ref="A3:N82">
    <sortCondition descending="1" ref="E3:E82"/>
  </sortState>
  <dataConsolidate/>
  <conditionalFormatting sqref="D2">
    <cfRule type="cellIs" dxfId="42" priority="14" operator="greaterThan">
      <formula>4</formula>
    </cfRule>
  </conditionalFormatting>
  <conditionalFormatting sqref="D1:D8 D12:D21 D25 D83:D1048576">
    <cfRule type="cellIs" dxfId="41" priority="13" operator="greaterThan">
      <formula>4</formula>
    </cfRule>
  </conditionalFormatting>
  <conditionalFormatting sqref="D9:D11">
    <cfRule type="cellIs" dxfId="40" priority="12" operator="greaterThan">
      <formula>4</formula>
    </cfRule>
  </conditionalFormatting>
  <conditionalFormatting sqref="D22:D24">
    <cfRule type="cellIs" dxfId="39" priority="11" operator="greaterThan">
      <formula>4</formula>
    </cfRule>
  </conditionalFormatting>
  <conditionalFormatting sqref="D75">
    <cfRule type="cellIs" dxfId="38" priority="5" operator="greaterThan">
      <formula>4</formula>
    </cfRule>
  </conditionalFormatting>
  <conditionalFormatting sqref="D26:D62">
    <cfRule type="cellIs" dxfId="37" priority="9" operator="greaterThan">
      <formula>4</formula>
    </cfRule>
  </conditionalFormatting>
  <conditionalFormatting sqref="D63:D66">
    <cfRule type="cellIs" dxfId="36" priority="8" operator="greaterThan">
      <formula>4</formula>
    </cfRule>
  </conditionalFormatting>
  <conditionalFormatting sqref="D67:D70">
    <cfRule type="cellIs" dxfId="35" priority="7" operator="greaterThan">
      <formula>4</formula>
    </cfRule>
  </conditionalFormatting>
  <conditionalFormatting sqref="D71:D74">
    <cfRule type="cellIs" dxfId="34" priority="6" operator="greaterThan">
      <formula>4</formula>
    </cfRule>
  </conditionalFormatting>
  <conditionalFormatting sqref="D76">
    <cfRule type="cellIs" dxfId="33" priority="4" operator="greaterThan">
      <formula>4</formula>
    </cfRule>
  </conditionalFormatting>
  <conditionalFormatting sqref="D77">
    <cfRule type="cellIs" dxfId="32" priority="3" operator="greaterThan">
      <formula>4</formula>
    </cfRule>
  </conditionalFormatting>
  <conditionalFormatting sqref="D78:D82">
    <cfRule type="cellIs" dxfId="31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workbookViewId="0">
      <selection activeCell="A3" sqref="A3"/>
    </sheetView>
  </sheetViews>
  <sheetFormatPr defaultRowHeight="15" x14ac:dyDescent="0.25"/>
  <cols>
    <col min="1" max="1" width="26" style="25" bestFit="1" customWidth="1"/>
    <col min="2" max="2" width="6.7109375" style="25" bestFit="1" customWidth="1"/>
    <col min="3" max="3" width="7.42578125" style="25" bestFit="1" customWidth="1"/>
    <col min="4" max="4" width="11" style="25" customWidth="1"/>
    <col min="5" max="5" width="8.42578125" style="25" customWidth="1"/>
    <col min="6" max="6" width="13.85546875" style="25" customWidth="1"/>
    <col min="7" max="7" width="13.28515625" style="25" customWidth="1"/>
    <col min="8" max="8" width="10.7109375" style="25" bestFit="1" customWidth="1"/>
    <col min="9" max="9" width="11.28515625" style="25" customWidth="1"/>
    <col min="10" max="10" width="13.7109375" style="25" customWidth="1"/>
    <col min="11" max="11" width="14.42578125" style="25" customWidth="1"/>
    <col min="12" max="12" width="10.7109375" style="25" bestFit="1" customWidth="1"/>
    <col min="13" max="13" width="14.85546875" style="25" customWidth="1"/>
    <col min="14" max="14" width="20" style="25" customWidth="1"/>
    <col min="15" max="15" width="10.42578125" style="25" customWidth="1"/>
    <col min="16" max="16" width="10.5703125" style="25" customWidth="1"/>
    <col min="17" max="17" width="11" style="25" customWidth="1"/>
    <col min="18" max="18" width="10.42578125" style="25" customWidth="1"/>
    <col min="19" max="20" width="10.7109375" style="25" bestFit="1" customWidth="1"/>
    <col min="21" max="21" width="10.85546875" style="25" customWidth="1"/>
    <col min="22" max="22" width="12.28515625" style="25" bestFit="1" customWidth="1"/>
    <col min="23" max="16384" width="9.140625" style="25"/>
  </cols>
  <sheetData>
    <row r="1" spans="1:22" ht="32.25" customHeight="1" thickBot="1" x14ac:dyDescent="0.3">
      <c r="A1" s="43" t="s">
        <v>118</v>
      </c>
      <c r="B1" s="44" t="s">
        <v>14</v>
      </c>
      <c r="C1" s="44" t="s">
        <v>15</v>
      </c>
      <c r="D1" s="45" t="s">
        <v>3</v>
      </c>
      <c r="E1" s="46" t="s">
        <v>27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22</v>
      </c>
      <c r="K1" s="47" t="s">
        <v>8</v>
      </c>
      <c r="L1" s="47" t="s">
        <v>9</v>
      </c>
      <c r="M1" s="47" t="s">
        <v>23</v>
      </c>
      <c r="N1" s="47" t="s">
        <v>24</v>
      </c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35"/>
      <c r="B2" s="36"/>
      <c r="C2" s="36"/>
      <c r="D2" s="17"/>
      <c r="E2" s="48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4" t="str">
        <f>puntenberekening!A86</f>
        <v>Dewulf Thibo</v>
      </c>
      <c r="B3" s="15" t="str">
        <f>puntenberekening!B86</f>
        <v>AVR</v>
      </c>
      <c r="C3" s="15">
        <f>puntenberekening!C86</f>
        <v>2839</v>
      </c>
      <c r="D3" s="6">
        <f>COUNTIF(F3:AAB3, "&gt;0")</f>
        <v>6</v>
      </c>
      <c r="E3" s="49">
        <f>SUM(LARGE(F3:N3,1),LARGE(F3:N3,2),LARGE(F3:N3,3),LARGE(F3:N3,4),LARGE(F3:N3,5))</f>
        <v>1051</v>
      </c>
      <c r="F3" s="33">
        <f>puntenberekening!F86</f>
        <v>191</v>
      </c>
      <c r="G3" s="33">
        <f>puntenberekening!I86</f>
        <v>164</v>
      </c>
      <c r="H3" s="33">
        <f>puntenberekening!L86</f>
        <v>186</v>
      </c>
      <c r="I3" s="33">
        <f>puntenberekening!O86</f>
        <v>0</v>
      </c>
      <c r="J3" s="33">
        <f>puntenberekening!R86</f>
        <v>250</v>
      </c>
      <c r="K3" s="33">
        <f>puntenberekening!U86</f>
        <v>0</v>
      </c>
      <c r="L3" s="33">
        <f>puntenberekening!X86</f>
        <v>185</v>
      </c>
      <c r="M3" s="33">
        <f>puntenberekening!AA86</f>
        <v>239</v>
      </c>
      <c r="N3" s="33">
        <v>0</v>
      </c>
    </row>
    <row r="4" spans="1:22" x14ac:dyDescent="0.25">
      <c r="A4" s="14" t="str">
        <f>puntenberekening!A101</f>
        <v>Vanhecke Stan</v>
      </c>
      <c r="B4" s="15" t="str">
        <f>puntenberekening!B101</f>
        <v>AVR</v>
      </c>
      <c r="C4" s="15">
        <f>puntenberekening!C101</f>
        <v>2840</v>
      </c>
      <c r="D4" s="6">
        <f>COUNTIF(F4:AAB4, "&gt;0")</f>
        <v>5</v>
      </c>
      <c r="E4" s="49">
        <f>SUM(LARGE(F4:AC4,1),LARGE(F4:AC4,2),LARGE(F4:AC4,3),LARGE(F4:AC4,4),LARGE(F4:AC4,5))</f>
        <v>1022</v>
      </c>
      <c r="F4" s="33">
        <f>puntenberekening!F101</f>
        <v>0</v>
      </c>
      <c r="G4" s="33">
        <f>puntenberekening!I101</f>
        <v>147</v>
      </c>
      <c r="H4" s="33">
        <f>puntenberekening!L101</f>
        <v>177</v>
      </c>
      <c r="I4" s="33">
        <f>puntenberekening!O101</f>
        <v>0</v>
      </c>
      <c r="J4" s="33">
        <f>puntenberekening!R101</f>
        <v>263</v>
      </c>
      <c r="K4" s="33">
        <f>puntenberekening!U101</f>
        <v>0</v>
      </c>
      <c r="L4" s="33">
        <f>puntenberekening!X101</f>
        <v>190</v>
      </c>
      <c r="M4" s="33">
        <f>puntenberekening!AA101</f>
        <v>245</v>
      </c>
      <c r="N4" s="33">
        <v>0</v>
      </c>
    </row>
    <row r="5" spans="1:22" x14ac:dyDescent="0.25">
      <c r="A5" s="14" t="str">
        <f>puntenberekening!A88</f>
        <v>Lejeune Jens</v>
      </c>
      <c r="B5" s="15" t="str">
        <f>puntenberekening!B88</f>
        <v>FLAC</v>
      </c>
      <c r="C5" s="15">
        <f>puntenberekening!C88</f>
        <v>2788</v>
      </c>
      <c r="D5" s="6">
        <f>COUNTIF(F5:AAB5, "&gt;0")</f>
        <v>7</v>
      </c>
      <c r="E5" s="49">
        <f>SUM(LARGE(F5:AC5,1),LARGE(F5:AC5,2),LARGE(F5:AC5,3),LARGE(F5:AC5,4),LARGE(F5:AC5,5))</f>
        <v>994</v>
      </c>
      <c r="F5" s="33">
        <f>puntenberekening!F88</f>
        <v>173</v>
      </c>
      <c r="G5" s="33">
        <f>puntenberekening!I88</f>
        <v>161</v>
      </c>
      <c r="H5" s="33">
        <f>puntenberekening!L88</f>
        <v>172</v>
      </c>
      <c r="I5" s="33">
        <f>puntenberekening!O88</f>
        <v>187</v>
      </c>
      <c r="J5" s="33">
        <f>puntenberekening!R88</f>
        <v>246</v>
      </c>
      <c r="K5" s="33">
        <f>puntenberekening!U88</f>
        <v>0</v>
      </c>
      <c r="L5" s="33">
        <f>puntenberekening!X88</f>
        <v>175</v>
      </c>
      <c r="M5" s="33">
        <f>puntenberekening!AA88</f>
        <v>213</v>
      </c>
      <c r="N5" s="33">
        <v>0</v>
      </c>
    </row>
    <row r="6" spans="1:22" x14ac:dyDescent="0.25">
      <c r="A6" s="14" t="str">
        <f>puntenberekening!A87</f>
        <v>Demeestere Kevin</v>
      </c>
      <c r="B6" s="15" t="str">
        <f>puntenberekening!B87</f>
        <v>AZW</v>
      </c>
      <c r="C6" s="15">
        <f>puntenberekening!C87</f>
        <v>3032</v>
      </c>
      <c r="D6" s="6">
        <f>COUNTIF(F6:AAB6, "&gt;0")</f>
        <v>5</v>
      </c>
      <c r="E6" s="49">
        <f>SUM(LARGE(F6:AC6,1),LARGE(F6:AC6,2),LARGE(F6:AC6,3),LARGE(F6:AC6,4),LARGE(F6:AC6,5))</f>
        <v>974</v>
      </c>
      <c r="F6" s="33">
        <f>puntenberekening!F87</f>
        <v>182</v>
      </c>
      <c r="G6" s="33">
        <f>puntenberekening!I87</f>
        <v>176</v>
      </c>
      <c r="H6" s="33">
        <f>puntenberekening!L87</f>
        <v>181</v>
      </c>
      <c r="I6" s="33">
        <f>puntenberekening!O87</f>
        <v>180</v>
      </c>
      <c r="J6" s="33">
        <f>puntenberekening!R87</f>
        <v>255</v>
      </c>
      <c r="K6" s="33">
        <f>puntenberekening!U87</f>
        <v>0</v>
      </c>
      <c r="L6" s="33">
        <f>puntenberekening!X87</f>
        <v>0</v>
      </c>
      <c r="M6" s="33">
        <f>puntenberekening!AA87</f>
        <v>0</v>
      </c>
      <c r="N6" s="33">
        <v>0</v>
      </c>
    </row>
    <row r="7" spans="1:22" x14ac:dyDescent="0.25">
      <c r="A7" s="14" t="str">
        <f>puntenberekening!A111</f>
        <v>Desimpelaere  Robbe</v>
      </c>
      <c r="B7" s="15" t="str">
        <f>puntenberekening!B111</f>
        <v>AZW</v>
      </c>
      <c r="C7" s="15">
        <f>puntenberekening!C111</f>
        <v>3033</v>
      </c>
      <c r="D7" s="6">
        <f>COUNTIF(F7:AAB7, "&gt;0")</f>
        <v>5</v>
      </c>
      <c r="E7" s="49">
        <f>SUM(LARGE(F7:AC7,1),LARGE(F7:AC7,2),LARGE(F7:AC7,3),LARGE(F7:AC7,4),LARGE(F7:AC7,5))</f>
        <v>964</v>
      </c>
      <c r="F7" s="33">
        <v>0</v>
      </c>
      <c r="G7" s="33">
        <v>0</v>
      </c>
      <c r="H7" s="33">
        <f>puntenberekening!L111</f>
        <v>167</v>
      </c>
      <c r="I7" s="33">
        <f>puntenberekening!O111</f>
        <v>174</v>
      </c>
      <c r="J7" s="33">
        <f>puntenberekening!R111</f>
        <v>234</v>
      </c>
      <c r="K7" s="33">
        <f>puntenberekening!U111</f>
        <v>0</v>
      </c>
      <c r="L7" s="33">
        <f>puntenberekening!X111</f>
        <v>180</v>
      </c>
      <c r="M7" s="33">
        <f>puntenberekening!AA111</f>
        <v>209</v>
      </c>
      <c r="N7" s="33">
        <v>0</v>
      </c>
    </row>
    <row r="8" spans="1:22" x14ac:dyDescent="0.25">
      <c r="A8" s="14" t="str">
        <f>puntenberekening!A110</f>
        <v>Blanckaert Simon</v>
      </c>
      <c r="B8" s="15" t="str">
        <f>puntenberekening!B110</f>
        <v>MACW</v>
      </c>
      <c r="C8" s="15">
        <f>puntenberekening!C110</f>
        <v>2970</v>
      </c>
      <c r="D8" s="6">
        <f>COUNTIF(F8:AAB8, "&gt;0")</f>
        <v>4</v>
      </c>
      <c r="E8" s="49">
        <f>SUM(LARGE(F8:AC8,1),LARGE(F8:AC8,2),LARGE(F8:AC8,3),LARGE(F8:AC8,4),LARGE(F8:AC8,5))</f>
        <v>891</v>
      </c>
      <c r="F8" s="33">
        <v>0</v>
      </c>
      <c r="G8" s="33">
        <v>0</v>
      </c>
      <c r="H8" s="33">
        <f>puntenberekening!L110</f>
        <v>191</v>
      </c>
      <c r="I8" s="33">
        <f>puntenberekening!O110</f>
        <v>0</v>
      </c>
      <c r="J8" s="33">
        <f>puntenberekening!R110</f>
        <v>271</v>
      </c>
      <c r="K8" s="33">
        <f>puntenberekening!U110</f>
        <v>0</v>
      </c>
      <c r="L8" s="33">
        <f>puntenberekening!X110</f>
        <v>195</v>
      </c>
      <c r="M8" s="33">
        <f>puntenberekening!AA110</f>
        <v>234</v>
      </c>
      <c r="N8" s="33">
        <v>0</v>
      </c>
    </row>
    <row r="9" spans="1:22" x14ac:dyDescent="0.25">
      <c r="A9" s="14" t="str">
        <f>puntenberekening!A91</f>
        <v>Desmet Bavo</v>
      </c>
      <c r="B9" s="15" t="str">
        <f>puntenberekening!B91</f>
        <v>FLAC</v>
      </c>
      <c r="C9" s="15">
        <f>puntenberekening!C91</f>
        <v>3129</v>
      </c>
      <c r="D9" s="6">
        <f>COUNTIF(F9:AAB9, "&gt;0")</f>
        <v>7</v>
      </c>
      <c r="E9" s="49">
        <f>SUM(LARGE(F9:AC9,1),LARGE(F9:AC9,2),LARGE(F9:AC9,3),LARGE(F9:AC9,4),LARGE(F9:AC9,5))</f>
        <v>890</v>
      </c>
      <c r="F9" s="33">
        <f>puntenberekening!F91</f>
        <v>146</v>
      </c>
      <c r="G9" s="33">
        <f>puntenberekening!I91</f>
        <v>127</v>
      </c>
      <c r="H9" s="33">
        <f>puntenberekening!L91</f>
        <v>153</v>
      </c>
      <c r="I9" s="33">
        <f>puntenberekening!O91</f>
        <v>167</v>
      </c>
      <c r="J9" s="33">
        <f>puntenberekening!R91</f>
        <v>225</v>
      </c>
      <c r="K9" s="33">
        <f>puntenberekening!U91</f>
        <v>0</v>
      </c>
      <c r="L9" s="33">
        <f>puntenberekening!X91</f>
        <v>160</v>
      </c>
      <c r="M9" s="33">
        <f>puntenberekening!AA91</f>
        <v>185</v>
      </c>
      <c r="N9" s="33">
        <v>0</v>
      </c>
    </row>
    <row r="10" spans="1:22" x14ac:dyDescent="0.25">
      <c r="A10" s="14" t="str">
        <f>puntenberekening!A90</f>
        <v>Dje Nilodjan</v>
      </c>
      <c r="B10" s="15" t="str">
        <f>puntenberekening!B90</f>
        <v>FLAC</v>
      </c>
      <c r="C10" s="15">
        <f>puntenberekening!C90</f>
        <v>2787</v>
      </c>
      <c r="D10" s="6">
        <f>COUNTIF(F10:AAB10, "&gt;0")</f>
        <v>8</v>
      </c>
      <c r="E10" s="49">
        <f>SUM(LARGE(F10:AC10,1),LARGE(F10:AC10,2),LARGE(F10:AC10,3),LARGE(F10:AC10,4),LARGE(F10:AC10,5))</f>
        <v>832</v>
      </c>
      <c r="F10" s="33">
        <f>puntenberekening!F90</f>
        <v>155</v>
      </c>
      <c r="G10" s="33">
        <f>puntenberekening!I90</f>
        <v>135</v>
      </c>
      <c r="H10" s="33">
        <f>puntenberekening!L90</f>
        <v>134</v>
      </c>
      <c r="I10" s="33">
        <f>puntenberekening!O90</f>
        <v>140</v>
      </c>
      <c r="J10" s="33">
        <f>puntenberekening!R90</f>
        <v>205</v>
      </c>
      <c r="K10" s="33">
        <f>puntenberekening!U90</f>
        <v>159</v>
      </c>
      <c r="L10" s="33">
        <f>puntenberekening!X90</f>
        <v>145</v>
      </c>
      <c r="M10" s="33">
        <f>puntenberekening!AA90</f>
        <v>168</v>
      </c>
      <c r="N10" s="33">
        <v>0</v>
      </c>
    </row>
    <row r="11" spans="1:22" x14ac:dyDescent="0.25">
      <c r="A11" s="14" t="str">
        <f>puntenberekening!A98</f>
        <v>Vanhoutteghem Juul</v>
      </c>
      <c r="B11" s="15" t="str">
        <f>puntenberekening!B98</f>
        <v>AZW</v>
      </c>
      <c r="C11" s="15">
        <f>puntenberekening!C98</f>
        <v>3042</v>
      </c>
      <c r="D11" s="6">
        <f>COUNTIF(F11:AAB11, "&gt;0")</f>
        <v>4</v>
      </c>
      <c r="E11" s="49">
        <f>SUM(LARGE(F11:AC11,1),LARGE(F11:AC11,2),LARGE(F11:AC11,3),LARGE(F11:AC11,4),LARGE(F11:AC11,5))</f>
        <v>824</v>
      </c>
      <c r="F11" s="33">
        <f>puntenberekening!F98</f>
        <v>0</v>
      </c>
      <c r="G11" s="33">
        <f>puntenberekening!I98</f>
        <v>159</v>
      </c>
      <c r="H11" s="33">
        <f>puntenberekening!L98</f>
        <v>162</v>
      </c>
      <c r="I11" s="33">
        <f>puntenberekening!O98</f>
        <v>0</v>
      </c>
      <c r="J11" s="33">
        <f>puntenberekening!R98</f>
        <v>259</v>
      </c>
      <c r="K11" s="33">
        <f>puntenberekening!U98</f>
        <v>0</v>
      </c>
      <c r="L11" s="33">
        <f>puntenberekening!X98</f>
        <v>0</v>
      </c>
      <c r="M11" s="33">
        <f>puntenberekening!AA98</f>
        <v>244</v>
      </c>
      <c r="N11" s="33">
        <v>0</v>
      </c>
    </row>
    <row r="12" spans="1:22" x14ac:dyDescent="0.25">
      <c r="A12" s="14" t="str">
        <f>puntenberekening!A92</f>
        <v>Verhelst Jens-Magnus</v>
      </c>
      <c r="B12" s="15" t="str">
        <f>puntenberekening!B92</f>
        <v>AVMO</v>
      </c>
      <c r="C12" s="15">
        <f>puntenberekening!C92</f>
        <v>3233</v>
      </c>
      <c r="D12" s="6">
        <f>COUNTIF(F12:AAB12, "&gt;0")</f>
        <v>5</v>
      </c>
      <c r="E12" s="49">
        <f>SUM(LARGE(F12:AC12,1),LARGE(F12:AC12,2),LARGE(F12:AC12,3),LARGE(F12:AC12,4),LARGE(F12:AC12,5))</f>
        <v>823</v>
      </c>
      <c r="F12" s="33">
        <f>puntenberekening!F92</f>
        <v>137</v>
      </c>
      <c r="G12" s="33">
        <f>puntenberekening!I92</f>
        <v>0</v>
      </c>
      <c r="H12" s="33">
        <f>puntenberekening!L92</f>
        <v>148</v>
      </c>
      <c r="I12" s="33">
        <f>puntenberekening!O92</f>
        <v>0</v>
      </c>
      <c r="J12" s="33">
        <f>puntenberekening!R92</f>
        <v>213</v>
      </c>
      <c r="K12" s="33">
        <f>puntenberekening!U92</f>
        <v>0</v>
      </c>
      <c r="L12" s="33">
        <f>puntenberekening!X92</f>
        <v>150</v>
      </c>
      <c r="M12" s="33">
        <f>puntenberekening!AA92</f>
        <v>175</v>
      </c>
      <c r="N12" s="33">
        <v>0</v>
      </c>
    </row>
    <row r="13" spans="1:22" x14ac:dyDescent="0.25">
      <c r="A13" s="14" t="str">
        <f>puntenberekening!A89</f>
        <v>Decraene Merijn</v>
      </c>
      <c r="B13" s="15" t="str">
        <f>puntenberekening!B89</f>
        <v>AZW</v>
      </c>
      <c r="C13" s="15">
        <f>puntenberekening!C89</f>
        <v>3220</v>
      </c>
      <c r="D13" s="6">
        <f>COUNTIF(F13:AAB13, "&gt;0")</f>
        <v>5</v>
      </c>
      <c r="E13" s="49">
        <f>SUM(LARGE(F13:AC13,1),LARGE(F13:AC13,2),LARGE(F13:AC13,3),LARGE(F13:AC13,4),LARGE(F13:AC13,5))</f>
        <v>781</v>
      </c>
      <c r="F13" s="33">
        <f>puntenberekening!F89</f>
        <v>164</v>
      </c>
      <c r="G13" s="33">
        <f>puntenberekening!I89</f>
        <v>137</v>
      </c>
      <c r="H13" s="33">
        <f>puntenberekening!L89</f>
        <v>143</v>
      </c>
      <c r="I13" s="33">
        <f>puntenberekening!O89</f>
        <v>160</v>
      </c>
      <c r="J13" s="33">
        <f>puntenberekening!R89</f>
        <v>0</v>
      </c>
      <c r="K13" s="33">
        <f>puntenberekening!U89</f>
        <v>0</v>
      </c>
      <c r="L13" s="33">
        <f>puntenberekening!X89</f>
        <v>0</v>
      </c>
      <c r="M13" s="33">
        <f>puntenberekening!AA89</f>
        <v>177</v>
      </c>
      <c r="N13" s="33">
        <v>0</v>
      </c>
    </row>
    <row r="14" spans="1:22" x14ac:dyDescent="0.25">
      <c r="A14" s="14" t="str">
        <f>puntenberekening!A108</f>
        <v>Vercruysse Robbe</v>
      </c>
      <c r="B14" s="15" t="str">
        <f>puntenberekening!B108</f>
        <v>FLAC</v>
      </c>
      <c r="C14" s="15">
        <f>puntenberekening!C108</f>
        <v>2890</v>
      </c>
      <c r="D14" s="6">
        <f>COUNTIF(F14:AAB14, "&gt;0")</f>
        <v>7</v>
      </c>
      <c r="E14" s="49">
        <f>SUM(LARGE(F14:AC14,1),LARGE(F14:AC14,2),LARGE(F14:AC14,3),LARGE(F14:AC14,4),LARGE(F14:AC14,5))</f>
        <v>741</v>
      </c>
      <c r="F14" s="33">
        <f>puntenberekening!F108</f>
        <v>0</v>
      </c>
      <c r="G14" s="33">
        <f>puntenberekening!I108</f>
        <v>105</v>
      </c>
      <c r="H14" s="33">
        <f>puntenberekening!L108</f>
        <v>110</v>
      </c>
      <c r="I14" s="33">
        <f>puntenberekening!O108</f>
        <v>127</v>
      </c>
      <c r="J14" s="33">
        <f>puntenberekening!R108</f>
        <v>192</v>
      </c>
      <c r="K14" s="33">
        <f>puntenberekening!U108</f>
        <v>130</v>
      </c>
      <c r="L14" s="33">
        <f>puntenberekening!X108</f>
        <v>130</v>
      </c>
      <c r="M14" s="33">
        <f>puntenberekening!AA108</f>
        <v>162</v>
      </c>
      <c r="N14" s="33">
        <v>0</v>
      </c>
    </row>
    <row r="15" spans="1:22" x14ac:dyDescent="0.25">
      <c r="A15" s="14" t="str">
        <f>puntenberekening!A94</f>
        <v>Bridoux Silvas</v>
      </c>
      <c r="B15" s="15" t="str">
        <f>puntenberekening!B94</f>
        <v>AVMO</v>
      </c>
      <c r="C15" s="15">
        <f>puntenberekening!C94</f>
        <v>2887</v>
      </c>
      <c r="D15" s="6">
        <f>COUNTIF(F15:AAB15, "&gt;0")</f>
        <v>5</v>
      </c>
      <c r="E15" s="49">
        <f>SUM(LARGE(F15:AC15,1),LARGE(F15:AC15,2),LARGE(F15:AC15,3),LARGE(F15:AC15,4),LARGE(F15:AC15,5))</f>
        <v>703</v>
      </c>
      <c r="F15" s="33">
        <f>puntenberekening!F94</f>
        <v>119</v>
      </c>
      <c r="G15" s="33">
        <f>puntenberekening!I94</f>
        <v>120</v>
      </c>
      <c r="H15" s="33">
        <f>puntenberekening!L94</f>
        <v>124</v>
      </c>
      <c r="I15" s="33">
        <f>puntenberekening!O94</f>
        <v>0</v>
      </c>
      <c r="J15" s="33">
        <f>puntenberekening!R94</f>
        <v>200</v>
      </c>
      <c r="K15" s="33">
        <f>puntenberekening!U94</f>
        <v>0</v>
      </c>
      <c r="L15" s="33">
        <f>puntenberekening!X94</f>
        <v>140</v>
      </c>
      <c r="M15" s="33">
        <f>puntenberekening!AA94</f>
        <v>0</v>
      </c>
      <c r="N15" s="33">
        <v>0</v>
      </c>
    </row>
    <row r="16" spans="1:22" x14ac:dyDescent="0.25">
      <c r="A16" s="14" t="str">
        <f>puntenberekening!A97</f>
        <v>Vanhuysse Michiel</v>
      </c>
      <c r="B16" s="15" t="str">
        <f>puntenberekening!B97</f>
        <v>AZW</v>
      </c>
      <c r="C16" s="15">
        <f>puntenberekening!C97</f>
        <v>3043</v>
      </c>
      <c r="D16" s="6">
        <f>COUNTIF(F16:AAB16, "&gt;0")</f>
        <v>3</v>
      </c>
      <c r="E16" s="49">
        <f>SUM(LARGE(F16:AC16,1),LARGE(F16:AC16,2),LARGE(F16:AC16,3),LARGE(F16:AC16,4),LARGE(F16:AC16,5))</f>
        <v>687</v>
      </c>
      <c r="F16" s="33">
        <f>puntenberekening!F97</f>
        <v>0</v>
      </c>
      <c r="G16" s="33">
        <f>puntenberekening!I97</f>
        <v>193</v>
      </c>
      <c r="H16" s="33">
        <f>puntenberekening!L97</f>
        <v>0</v>
      </c>
      <c r="I16" s="33">
        <f>puntenberekening!O97</f>
        <v>0</v>
      </c>
      <c r="J16" s="33">
        <f>puntenberekening!R97</f>
        <v>267</v>
      </c>
      <c r="K16" s="33">
        <f>puntenberekening!U97</f>
        <v>0</v>
      </c>
      <c r="L16" s="33">
        <f>puntenberekening!X97</f>
        <v>0</v>
      </c>
      <c r="M16" s="33">
        <f>puntenberekening!AA97</f>
        <v>227</v>
      </c>
      <c r="N16" s="33">
        <v>0</v>
      </c>
    </row>
    <row r="17" spans="1:14" x14ac:dyDescent="0.25">
      <c r="A17" s="14" t="str">
        <f>puntenberekening!A113</f>
        <v>Vandelannoote Thibaut</v>
      </c>
      <c r="B17" s="15" t="str">
        <f>puntenberekening!B113</f>
        <v>FLAC</v>
      </c>
      <c r="C17" s="15">
        <f>puntenberekening!C113</f>
        <v>2843</v>
      </c>
      <c r="D17" s="6">
        <f>COUNTIF(F17:AAB17, "&gt;0")</f>
        <v>3</v>
      </c>
      <c r="E17" s="49">
        <f>SUM(LARGE(F17:AC17,1),LARGE(F17:AC17,2),LARGE(F17:AC17,3),LARGE(F17:AC17,4),LARGE(F17:AC17,5))</f>
        <v>625</v>
      </c>
      <c r="F17" s="33">
        <v>0</v>
      </c>
      <c r="G17" s="33">
        <v>0</v>
      </c>
      <c r="H17" s="33">
        <f>puntenberekening!L113</f>
        <v>0</v>
      </c>
      <c r="I17" s="33">
        <f>puntenberekening!O113</f>
        <v>194</v>
      </c>
      <c r="J17" s="33">
        <f>puntenberekening!R113</f>
        <v>0</v>
      </c>
      <c r="K17" s="33">
        <f>puntenberekening!U113</f>
        <v>190</v>
      </c>
      <c r="L17" s="33">
        <f>puntenberekening!X113</f>
        <v>0</v>
      </c>
      <c r="M17" s="33">
        <f>puntenberekening!AA113</f>
        <v>241</v>
      </c>
      <c r="N17" s="33">
        <v>0</v>
      </c>
    </row>
    <row r="18" spans="1:14" x14ac:dyDescent="0.25">
      <c r="A18" s="14" t="str">
        <f>puntenberekening!A99</f>
        <v>Vanneste Brecht</v>
      </c>
      <c r="B18" s="15" t="str">
        <f>puntenberekening!B99</f>
        <v>AVR</v>
      </c>
      <c r="C18" s="15">
        <f>puntenberekening!C99</f>
        <v>3002</v>
      </c>
      <c r="D18" s="6">
        <f>COUNTIF(F18:AAB18, "&gt;0")</f>
        <v>3</v>
      </c>
      <c r="E18" s="49">
        <f>SUM(LARGE(F18:AC18,1),LARGE(F18:AC18,2),LARGE(F18:AC18,3),LARGE(F18:AC18,4),LARGE(F18:AC18,5))</f>
        <v>602</v>
      </c>
      <c r="F18" s="33">
        <f>puntenberekening!F99</f>
        <v>0</v>
      </c>
      <c r="G18" s="33">
        <f>puntenberekening!I99</f>
        <v>157</v>
      </c>
      <c r="H18" s="33">
        <f>puntenberekening!L99</f>
        <v>0</v>
      </c>
      <c r="I18" s="33">
        <f>puntenberekening!O99</f>
        <v>0</v>
      </c>
      <c r="J18" s="33">
        <f>puntenberekening!R99</f>
        <v>238</v>
      </c>
      <c r="K18" s="33">
        <f>puntenberekening!U99</f>
        <v>0</v>
      </c>
      <c r="L18" s="33">
        <f>puntenberekening!X99</f>
        <v>0</v>
      </c>
      <c r="M18" s="33">
        <f>puntenberekening!AA99</f>
        <v>207</v>
      </c>
      <c r="N18" s="33">
        <v>0</v>
      </c>
    </row>
    <row r="19" spans="1:14" x14ac:dyDescent="0.25">
      <c r="A19" s="14" t="str">
        <f>puntenberekening!A93</f>
        <v>Pattyn Ruben</v>
      </c>
      <c r="B19" s="15" t="str">
        <f>puntenberekening!B93</f>
        <v>KKS</v>
      </c>
      <c r="C19" s="15">
        <f>puntenberekening!C93</f>
        <v>2893</v>
      </c>
      <c r="D19" s="6">
        <f>COUNTIF(F19:AAB19, "&gt;0")</f>
        <v>4</v>
      </c>
      <c r="E19" s="49">
        <f>SUM(LARGE(F19:AC19,1),LARGE(F19:AC19,2),LARGE(F19:AC19,3),LARGE(F19:AC19,4),LARGE(F19:AC19,5))</f>
        <v>599</v>
      </c>
      <c r="F19" s="33">
        <f>puntenberekening!F93</f>
        <v>128</v>
      </c>
      <c r="G19" s="33">
        <f>puntenberekening!I93</f>
        <v>115</v>
      </c>
      <c r="H19" s="33">
        <f>puntenberekening!L93</f>
        <v>0</v>
      </c>
      <c r="I19" s="33">
        <f>puntenberekening!O93</f>
        <v>147</v>
      </c>
      <c r="J19" s="33">
        <f>puntenberekening!R93</f>
        <v>209</v>
      </c>
      <c r="K19" s="33">
        <f>puntenberekening!U93</f>
        <v>0</v>
      </c>
      <c r="L19" s="33">
        <f>puntenberekening!X93</f>
        <v>0</v>
      </c>
      <c r="M19" s="33">
        <f>puntenberekening!AA93</f>
        <v>0</v>
      </c>
      <c r="N19" s="33">
        <v>0</v>
      </c>
    </row>
    <row r="20" spans="1:14" x14ac:dyDescent="0.25">
      <c r="A20" s="14" t="str">
        <f>puntenberekening!A96</f>
        <v>Claus Iwein</v>
      </c>
      <c r="B20" s="15" t="str">
        <f>puntenberekening!B96</f>
        <v>AVMO</v>
      </c>
      <c r="C20" s="15">
        <f>puntenberekening!C96</f>
        <v>2826</v>
      </c>
      <c r="D20" s="6">
        <f>COUNTIF(F20:AAB20, "&gt;0")</f>
        <v>6</v>
      </c>
      <c r="E20" s="49">
        <f>SUM(LARGE(F20:AC20,1),LARGE(F20:AC20,2),LARGE(F20:AC20,3),LARGE(F20:AC20,4),LARGE(F20:AC20,5))</f>
        <v>585</v>
      </c>
      <c r="F20" s="33">
        <f>puntenberekening!F96</f>
        <v>100</v>
      </c>
      <c r="G20" s="33">
        <f>puntenberekening!I96</f>
        <v>100</v>
      </c>
      <c r="H20" s="33">
        <f>puntenberekening!L96</f>
        <v>100</v>
      </c>
      <c r="I20" s="33">
        <f>puntenberekening!O96</f>
        <v>100</v>
      </c>
      <c r="J20" s="33">
        <f>puntenberekening!R96</f>
        <v>175</v>
      </c>
      <c r="K20" s="33">
        <f>puntenberekening!U96</f>
        <v>0</v>
      </c>
      <c r="L20" s="33">
        <f>puntenberekening!X96</f>
        <v>110</v>
      </c>
      <c r="M20" s="33">
        <f>puntenberekening!AA96</f>
        <v>0</v>
      </c>
      <c r="N20" s="33">
        <v>0</v>
      </c>
    </row>
    <row r="21" spans="1:14" x14ac:dyDescent="0.25">
      <c r="A21" s="14" t="str">
        <f>puntenberekening!A104</f>
        <v>Verschaeve Milan</v>
      </c>
      <c r="B21" s="15" t="str">
        <f>puntenberekening!B104</f>
        <v>AVMO</v>
      </c>
      <c r="C21" s="15">
        <f>puntenberekening!C104</f>
        <v>2828</v>
      </c>
      <c r="D21" s="6">
        <f>COUNTIF(F21:AAB21, "&gt;0")</f>
        <v>4</v>
      </c>
      <c r="E21" s="49">
        <f>SUM(LARGE(F21:AC21,1),LARGE(F21:AC21,2),LARGE(F21:AC21,3),LARGE(F21:AC21,4),LARGE(F21:AC21,5))</f>
        <v>560</v>
      </c>
      <c r="F21" s="33">
        <f>puntenberekening!F104</f>
        <v>0</v>
      </c>
      <c r="G21" s="33">
        <f>puntenberekening!I104</f>
        <v>122</v>
      </c>
      <c r="H21" s="33">
        <f>puntenberekening!L104</f>
        <v>115</v>
      </c>
      <c r="I21" s="33">
        <f>puntenberekening!O104</f>
        <v>0</v>
      </c>
      <c r="J21" s="33">
        <f>puntenberekening!R104</f>
        <v>188</v>
      </c>
      <c r="K21" s="33">
        <f>puntenberekening!U104</f>
        <v>0</v>
      </c>
      <c r="L21" s="33">
        <f>puntenberekening!X104</f>
        <v>135</v>
      </c>
      <c r="M21" s="33">
        <f>puntenberekening!AA104</f>
        <v>0</v>
      </c>
      <c r="N21" s="33">
        <v>0</v>
      </c>
    </row>
    <row r="22" spans="1:14" x14ac:dyDescent="0.25">
      <c r="A22" s="14" t="str">
        <f>puntenberekening!A106</f>
        <v>Decaestecker Jens</v>
      </c>
      <c r="B22" s="15" t="str">
        <f>puntenberekening!B106</f>
        <v>AVR</v>
      </c>
      <c r="C22" s="15">
        <f>puntenberekening!C106</f>
        <v>3290</v>
      </c>
      <c r="D22" s="6">
        <f>COUNTIF(F22:AAB22, "&gt;0")</f>
        <v>4</v>
      </c>
      <c r="E22" s="49">
        <f>SUM(LARGE(F22:AC22,1),LARGE(F22:AC22,2),LARGE(F22:AC22,3),LARGE(F22:AC22,4),LARGE(F22:AC22,5))</f>
        <v>539</v>
      </c>
      <c r="F22" s="33">
        <f>puntenberekening!F106</f>
        <v>0</v>
      </c>
      <c r="G22" s="33">
        <f>puntenberekening!I106</f>
        <v>110</v>
      </c>
      <c r="H22" s="33">
        <f>puntenberekening!L106</f>
        <v>129</v>
      </c>
      <c r="I22" s="33">
        <f>puntenberekening!O106</f>
        <v>0</v>
      </c>
      <c r="J22" s="33">
        <f>puntenberekening!R106</f>
        <v>180</v>
      </c>
      <c r="K22" s="33">
        <f>puntenberekening!U106</f>
        <v>0</v>
      </c>
      <c r="L22" s="33">
        <f>puntenberekening!X106</f>
        <v>120</v>
      </c>
      <c r="M22" s="33">
        <f>puntenberekening!AA106</f>
        <v>0</v>
      </c>
      <c r="N22" s="33">
        <v>0</v>
      </c>
    </row>
    <row r="23" spans="1:14" x14ac:dyDescent="0.25">
      <c r="A23" s="14" t="str">
        <f>puntenberekening!A112</f>
        <v>Missine Jasper</v>
      </c>
      <c r="B23" s="15" t="str">
        <f>puntenberekening!B112</f>
        <v>HAC</v>
      </c>
      <c r="C23" s="15">
        <f>puntenberekening!C112</f>
        <v>3518</v>
      </c>
      <c r="D23" s="6">
        <f>COUNTIF(F23:AAB23, "&gt;0")</f>
        <v>3</v>
      </c>
      <c r="E23" s="49">
        <f>SUM(LARGE(F23:AC23,1),LARGE(F23:AC23,2),LARGE(F23:AC23,3),LARGE(F23:AC23,4),LARGE(F23:AC23,5))</f>
        <v>539</v>
      </c>
      <c r="F23" s="33">
        <v>0</v>
      </c>
      <c r="G23" s="33">
        <v>0</v>
      </c>
      <c r="H23" s="33">
        <f>puntenberekening!L112</f>
        <v>139</v>
      </c>
      <c r="I23" s="33">
        <f>puntenberekening!O112</f>
        <v>0</v>
      </c>
      <c r="J23" s="33">
        <f>puntenberekening!R112</f>
        <v>230</v>
      </c>
      <c r="K23" s="33">
        <f>puntenberekening!U112</f>
        <v>0</v>
      </c>
      <c r="L23" s="33">
        <f>puntenberekening!X112</f>
        <v>170</v>
      </c>
      <c r="M23" s="33">
        <f>puntenberekening!AA112</f>
        <v>0</v>
      </c>
      <c r="N23" s="33">
        <v>0</v>
      </c>
    </row>
    <row r="24" spans="1:14" x14ac:dyDescent="0.25">
      <c r="A24" s="14" t="str">
        <f>puntenberekening!A105</f>
        <v>Scheffers Lukas</v>
      </c>
      <c r="B24" s="15" t="str">
        <f>puntenberekening!B105</f>
        <v>AVMO</v>
      </c>
      <c r="C24" s="15">
        <f>puntenberekening!C105</f>
        <v>3479</v>
      </c>
      <c r="D24" s="6">
        <f>COUNTIF(F24:AAB24, "&gt;0")</f>
        <v>4</v>
      </c>
      <c r="E24" s="49">
        <f>SUM(LARGE(F24:AC24,1),LARGE(F24:AC24,2),LARGE(F24:AC24,3),LARGE(F24:AC24,4),LARGE(F24:AC24,5))</f>
        <v>468</v>
      </c>
      <c r="F24" s="33">
        <f>puntenberekening!F105</f>
        <v>0</v>
      </c>
      <c r="G24" s="33">
        <f>puntenberekening!I105</f>
        <v>113</v>
      </c>
      <c r="H24" s="33">
        <f>puntenberekening!L105</f>
        <v>120</v>
      </c>
      <c r="I24" s="33">
        <f>puntenberekening!O105</f>
        <v>120</v>
      </c>
      <c r="J24" s="33">
        <f>puntenberekening!R105</f>
        <v>0</v>
      </c>
      <c r="K24" s="33">
        <f>puntenberekening!U105</f>
        <v>0</v>
      </c>
      <c r="L24" s="33">
        <f>puntenberekening!X105</f>
        <v>115</v>
      </c>
      <c r="M24" s="33">
        <f>puntenberekening!AA105</f>
        <v>0</v>
      </c>
      <c r="N24" s="33">
        <v>0</v>
      </c>
    </row>
    <row r="25" spans="1:14" x14ac:dyDescent="0.25">
      <c r="A25" s="14" t="str">
        <f>puntenberekening!A102</f>
        <v>Van Loo Maxim</v>
      </c>
      <c r="B25" s="15" t="str">
        <f>puntenberekening!B102</f>
        <v>OB</v>
      </c>
      <c r="C25" s="15">
        <f>puntenberekening!C102</f>
        <v>2875</v>
      </c>
      <c r="D25" s="6">
        <f>COUNTIF(F25:AAB25, "&gt;0")</f>
        <v>3</v>
      </c>
      <c r="E25" s="49">
        <f>SUM(LARGE(F25:AC25,1),LARGE(F25:AC25,2),LARGE(F25:AC25,3),LARGE(F25:AC25,4),LARGE(F25:AC25,5))</f>
        <v>456</v>
      </c>
      <c r="F25" s="33">
        <f>puntenberekening!F102</f>
        <v>0</v>
      </c>
      <c r="G25" s="33">
        <f>puntenberekening!I102</f>
        <v>140</v>
      </c>
      <c r="H25" s="33">
        <f>puntenberekening!L102</f>
        <v>0</v>
      </c>
      <c r="I25" s="33">
        <f>puntenberekening!O102</f>
        <v>0</v>
      </c>
      <c r="J25" s="33">
        <f>puntenberekening!R102</f>
        <v>0</v>
      </c>
      <c r="K25" s="33">
        <f>puntenberekening!U102</f>
        <v>0</v>
      </c>
      <c r="L25" s="33">
        <f>puntenberekening!X102</f>
        <v>155</v>
      </c>
      <c r="M25" s="33">
        <f>puntenberekening!AA102</f>
        <v>161</v>
      </c>
      <c r="N25" s="33">
        <v>0</v>
      </c>
    </row>
    <row r="26" spans="1:14" x14ac:dyDescent="0.25">
      <c r="A26" s="14" t="str">
        <f>puntenberekening!A114</f>
        <v>Ghekiere Stan</v>
      </c>
      <c r="B26" s="15" t="str">
        <f>puntenberekening!B114</f>
        <v>FLAC</v>
      </c>
      <c r="C26" s="15">
        <f>puntenberekening!C114</f>
        <v>3130</v>
      </c>
      <c r="D26" s="6">
        <f>COUNTIF(F26:AAB26, "&gt;0")</f>
        <v>3</v>
      </c>
      <c r="E26" s="49">
        <f>SUM(LARGE(F26:AC26,1),LARGE(F26:AC26,2),LARGE(F26:AC26,3),LARGE(F26:AC26,4),LARGE(F26:AC26,5))</f>
        <v>416</v>
      </c>
      <c r="F26" s="33">
        <v>0</v>
      </c>
      <c r="G26" s="33">
        <v>0</v>
      </c>
      <c r="H26" s="33">
        <f>puntenberekening!L114</f>
        <v>0</v>
      </c>
      <c r="I26" s="33">
        <f>puntenberekening!O114</f>
        <v>134</v>
      </c>
      <c r="J26" s="33">
        <f>puntenberekening!R114</f>
        <v>0</v>
      </c>
      <c r="K26" s="33">
        <f>puntenberekening!U114</f>
        <v>0</v>
      </c>
      <c r="L26" s="33">
        <f>puntenberekening!X114</f>
        <v>125</v>
      </c>
      <c r="M26" s="33">
        <f>puntenberekening!AA114</f>
        <v>157</v>
      </c>
      <c r="N26" s="33">
        <v>0</v>
      </c>
    </row>
    <row r="27" spans="1:14" x14ac:dyDescent="0.25">
      <c r="A27" s="14" t="str">
        <f>puntenberekening!A107</f>
        <v>Depuydt Thomas</v>
      </c>
      <c r="B27" s="15" t="str">
        <f>puntenberekening!B107</f>
        <v>AVMO</v>
      </c>
      <c r="C27" s="15">
        <f>puntenberekening!C107</f>
        <v>3441</v>
      </c>
      <c r="D27" s="6">
        <f>COUNTIF(F27:AAB27, "&gt;0")</f>
        <v>3</v>
      </c>
      <c r="E27" s="49">
        <f>SUM(LARGE(F27:AC27,1),LARGE(F27:AC27,2),LARGE(F27:AC27,3),LARGE(F27:AC27,4),LARGE(F27:AC27,5))</f>
        <v>397</v>
      </c>
      <c r="F27" s="33">
        <f>puntenberekening!F107</f>
        <v>0</v>
      </c>
      <c r="G27" s="33">
        <f>puntenberekening!I107</f>
        <v>108</v>
      </c>
      <c r="H27" s="33">
        <f>puntenberekening!L107</f>
        <v>105</v>
      </c>
      <c r="I27" s="33">
        <f>puntenberekening!O107</f>
        <v>0</v>
      </c>
      <c r="J27" s="33">
        <f>puntenberekening!R107</f>
        <v>184</v>
      </c>
      <c r="K27" s="33">
        <f>puntenberekening!U107</f>
        <v>0</v>
      </c>
      <c r="L27" s="33">
        <f>puntenberekening!X107</f>
        <v>0</v>
      </c>
      <c r="M27" s="33">
        <f>puntenberekening!AA107</f>
        <v>0</v>
      </c>
      <c r="N27" s="33">
        <v>0</v>
      </c>
    </row>
    <row r="28" spans="1:14" x14ac:dyDescent="0.25">
      <c r="A28" s="14" t="str">
        <f>puntenberekening!A100</f>
        <v>Daenens Arthur</v>
      </c>
      <c r="B28" s="15" t="str">
        <f>puntenberekening!B100</f>
        <v>OB</v>
      </c>
      <c r="C28" s="15">
        <f>puntenberekening!C100</f>
        <v>3136</v>
      </c>
      <c r="D28" s="6">
        <f>COUNTIF(F28:AAB28, "&gt;0")</f>
        <v>2</v>
      </c>
      <c r="E28" s="49">
        <f>SUM(LARGE(F28:AC28,1),LARGE(F28:AC28,2),LARGE(F28:AC28,3),LARGE(F28:AC28,4),LARGE(F28:AC28,5))</f>
        <v>391</v>
      </c>
      <c r="F28" s="33">
        <f>puntenberekening!F100</f>
        <v>0</v>
      </c>
      <c r="G28" s="33">
        <f>puntenberekening!I100</f>
        <v>149</v>
      </c>
      <c r="H28" s="33">
        <f>puntenberekening!L100</f>
        <v>0</v>
      </c>
      <c r="I28" s="33">
        <f>puntenberekening!O100</f>
        <v>0</v>
      </c>
      <c r="J28" s="33">
        <f>puntenberekening!R100</f>
        <v>0</v>
      </c>
      <c r="K28" s="33">
        <f>puntenberekening!U100</f>
        <v>0</v>
      </c>
      <c r="L28" s="33">
        <f>puntenberekening!X100</f>
        <v>0</v>
      </c>
      <c r="M28" s="33">
        <f>puntenberekening!AA100</f>
        <v>242</v>
      </c>
      <c r="N28" s="33">
        <v>0</v>
      </c>
    </row>
    <row r="29" spans="1:14" x14ac:dyDescent="0.25">
      <c r="A29" s="14" t="str">
        <f>puntenberekening!A103</f>
        <v>Bonte Olivier</v>
      </c>
      <c r="B29" s="15" t="str">
        <f>puntenberekening!B103</f>
        <v>OB</v>
      </c>
      <c r="C29" s="15">
        <f>puntenberekening!C103</f>
        <v>3144</v>
      </c>
      <c r="D29" s="6">
        <f>COUNTIF(F29:AAB29, "&gt;0")</f>
        <v>2</v>
      </c>
      <c r="E29" s="49">
        <f>SUM(LARGE(F29:AC29,1),LARGE(F29:AC29,2),LARGE(F29:AC29,3),LARGE(F29:AC29,4),LARGE(F29:AC29,5))</f>
        <v>374</v>
      </c>
      <c r="F29" s="33">
        <f>puntenberekening!F103</f>
        <v>0</v>
      </c>
      <c r="G29" s="33">
        <f>puntenberekening!I103</f>
        <v>132</v>
      </c>
      <c r="H29" s="33">
        <f>puntenberekening!L103</f>
        <v>0</v>
      </c>
      <c r="I29" s="33">
        <f>puntenberekening!O103</f>
        <v>0</v>
      </c>
      <c r="J29" s="33">
        <f>puntenberekening!R103</f>
        <v>242</v>
      </c>
      <c r="K29" s="33">
        <f>puntenberekening!U103</f>
        <v>0</v>
      </c>
      <c r="L29" s="33">
        <f>puntenberekening!X103</f>
        <v>0</v>
      </c>
      <c r="M29" s="33">
        <f>puntenberekening!AA103</f>
        <v>0</v>
      </c>
      <c r="N29" s="33">
        <v>0</v>
      </c>
    </row>
    <row r="30" spans="1:14" x14ac:dyDescent="0.25">
      <c r="A30" s="14" t="str">
        <f>puntenberekening!A117</f>
        <v>Clabout Pieter</v>
      </c>
      <c r="B30" s="15" t="str">
        <f>puntenberekening!B117</f>
        <v>HCO</v>
      </c>
      <c r="C30" s="15">
        <f>puntenberekening!C117</f>
        <v>3054</v>
      </c>
      <c r="D30" s="6">
        <f>COUNTIF(F30:AAB30, "&gt;0")</f>
        <v>1</v>
      </c>
      <c r="E30" s="49">
        <f>SUM(LARGE(F30:AC30,1),LARGE(F30:AC30,2),LARGE(F30:AC30,3),LARGE(F30:AC30,4),LARGE(F30:AC30,5))</f>
        <v>221</v>
      </c>
      <c r="F30" s="33">
        <v>0</v>
      </c>
      <c r="G30" s="33">
        <v>0</v>
      </c>
      <c r="H30" s="33">
        <v>0</v>
      </c>
      <c r="I30" s="33">
        <v>0</v>
      </c>
      <c r="J30" s="33">
        <f>puntenberekening!R117</f>
        <v>221</v>
      </c>
      <c r="K30" s="33">
        <f>puntenberekening!U117</f>
        <v>0</v>
      </c>
      <c r="L30" s="33">
        <f>puntenberekening!X117</f>
        <v>0</v>
      </c>
      <c r="M30" s="33">
        <f>puntenberekening!AA117</f>
        <v>0</v>
      </c>
      <c r="N30" s="33">
        <v>0</v>
      </c>
    </row>
    <row r="31" spans="1:14" x14ac:dyDescent="0.25">
      <c r="A31" s="14" t="str">
        <f>puntenberekening!A118</f>
        <v>Herpelinck Sebastiaan</v>
      </c>
      <c r="B31" s="15" t="str">
        <f>puntenberekening!B118</f>
        <v>HCO</v>
      </c>
      <c r="C31" s="15">
        <f>puntenberekening!C118</f>
        <v>3060</v>
      </c>
      <c r="D31" s="6">
        <f>COUNTIF(F31:AAB31, "&gt;0")</f>
        <v>1</v>
      </c>
      <c r="E31" s="49">
        <f>SUM(LARGE(F31:AC31,1),LARGE(F31:AC31,2),LARGE(F31:AC31,3),LARGE(F31:AC31,4),LARGE(F31:AC31,5))</f>
        <v>217</v>
      </c>
      <c r="F31" s="33">
        <v>0</v>
      </c>
      <c r="G31" s="33">
        <v>0</v>
      </c>
      <c r="H31" s="33">
        <v>0</v>
      </c>
      <c r="I31" s="33">
        <v>0</v>
      </c>
      <c r="J31" s="33">
        <f>puntenberekening!R118</f>
        <v>217</v>
      </c>
      <c r="K31" s="33">
        <f>puntenberekening!U118</f>
        <v>0</v>
      </c>
      <c r="L31" s="33">
        <f>puntenberekening!X118</f>
        <v>0</v>
      </c>
      <c r="M31" s="33">
        <f>puntenberekening!AA118</f>
        <v>0</v>
      </c>
      <c r="N31" s="33">
        <v>0</v>
      </c>
    </row>
    <row r="32" spans="1:14" x14ac:dyDescent="0.25">
      <c r="A32" s="14" t="str">
        <f>puntenberekening!A119</f>
        <v>Storme Sander</v>
      </c>
      <c r="B32" s="15" t="str">
        <f>puntenberekening!B119</f>
        <v>HCO</v>
      </c>
      <c r="C32" s="15">
        <f>puntenberekening!C119</f>
        <v>3016</v>
      </c>
      <c r="D32" s="6">
        <f>COUNTIF(F32:AAB32, "&gt;0")</f>
        <v>1</v>
      </c>
      <c r="E32" s="49">
        <f>SUM(LARGE(F32:AC32,1),LARGE(F32:AC32,2),LARGE(F32:AC32,3),LARGE(F32:AC32,4),LARGE(F32:AC32,5))</f>
        <v>196</v>
      </c>
      <c r="F32" s="33">
        <v>0</v>
      </c>
      <c r="G32" s="33">
        <v>0</v>
      </c>
      <c r="H32" s="33">
        <v>0</v>
      </c>
      <c r="I32" s="33">
        <v>0</v>
      </c>
      <c r="J32" s="33">
        <f>puntenberekening!R119</f>
        <v>196</v>
      </c>
      <c r="K32" s="33">
        <f>puntenberekening!U119</f>
        <v>0</v>
      </c>
      <c r="L32" s="33">
        <f>puntenberekening!X119</f>
        <v>0</v>
      </c>
      <c r="M32" s="33">
        <f>puntenberekening!AA119</f>
        <v>0</v>
      </c>
      <c r="N32" s="33">
        <v>0</v>
      </c>
    </row>
    <row r="33" spans="1:14" x14ac:dyDescent="0.25">
      <c r="A33" s="14" t="str">
        <f>puntenberekening!A115</f>
        <v>Desmyter Jens</v>
      </c>
      <c r="B33" s="15" t="str">
        <f>puntenberekening!B115</f>
        <v>FLAC</v>
      </c>
      <c r="C33" s="15">
        <f>puntenberekening!C115</f>
        <v>3559</v>
      </c>
      <c r="D33" s="6">
        <f>COUNTIF(F33:AAB33, "&gt;0")</f>
        <v>1</v>
      </c>
      <c r="E33" s="49">
        <f>SUM(LARGE(F33:AC33,1),LARGE(F33:AC33,2),LARGE(F33:AC33,3),LARGE(F33:AC33,4),LARGE(F33:AC33,5))</f>
        <v>114</v>
      </c>
      <c r="F33" s="33">
        <v>0</v>
      </c>
      <c r="G33" s="33">
        <v>0</v>
      </c>
      <c r="H33" s="33">
        <f>puntenberekening!L115</f>
        <v>0</v>
      </c>
      <c r="I33" s="33">
        <f>puntenberekening!O115</f>
        <v>114</v>
      </c>
      <c r="J33" s="33">
        <f>puntenberekening!R115</f>
        <v>0</v>
      </c>
      <c r="K33" s="33">
        <f>puntenberekening!U115</f>
        <v>0</v>
      </c>
      <c r="L33" s="33">
        <f>puntenberekening!X115</f>
        <v>0</v>
      </c>
      <c r="M33" s="33">
        <f>puntenberekening!AA115</f>
        <v>0</v>
      </c>
      <c r="N33" s="33">
        <v>0</v>
      </c>
    </row>
    <row r="34" spans="1:14" x14ac:dyDescent="0.25">
      <c r="A34" s="14" t="str">
        <f>puntenberekening!A95</f>
        <v>Verlinde Warre</v>
      </c>
      <c r="B34" s="15" t="str">
        <f>puntenberekening!B95</f>
        <v>BEHO</v>
      </c>
      <c r="C34" s="15">
        <f>puntenberekening!C95</f>
        <v>3070</v>
      </c>
      <c r="D34" s="6">
        <f>COUNTIF(F34:AAB34, "&gt;0")</f>
        <v>1</v>
      </c>
      <c r="E34" s="49">
        <f>SUM(LARGE(F34:AC34,1),LARGE(F34:AC34,2),LARGE(F34:AC34,3),LARGE(F34:AC34,4),LARGE(F34:AC34,5))</f>
        <v>110</v>
      </c>
      <c r="F34" s="33">
        <f>puntenberekening!F95</f>
        <v>110</v>
      </c>
      <c r="G34" s="33">
        <f>puntenberekening!I95</f>
        <v>0</v>
      </c>
      <c r="H34" s="33">
        <f>puntenberekening!L95</f>
        <v>0</v>
      </c>
      <c r="I34" s="33">
        <f>puntenberekening!O95</f>
        <v>0</v>
      </c>
      <c r="J34" s="33">
        <f>puntenberekening!R95</f>
        <v>0</v>
      </c>
      <c r="K34" s="33">
        <f>puntenberekening!U95</f>
        <v>0</v>
      </c>
      <c r="L34" s="33">
        <f>puntenberekening!X95</f>
        <v>0</v>
      </c>
      <c r="M34" s="33">
        <f>puntenberekening!AA95</f>
        <v>0</v>
      </c>
      <c r="N34" s="33">
        <v>0</v>
      </c>
    </row>
    <row r="35" spans="1:14" x14ac:dyDescent="0.25">
      <c r="A35" s="14" t="str">
        <f>puntenberekening!A116</f>
        <v>Vandenberghe Wout</v>
      </c>
      <c r="B35" s="15" t="str">
        <f>puntenberekening!B116</f>
        <v>FLAC</v>
      </c>
      <c r="C35" s="15">
        <f>puntenberekening!C116</f>
        <v>3157</v>
      </c>
      <c r="D35" s="6">
        <f>COUNTIF(F35:AAB35, "&gt;0")</f>
        <v>1</v>
      </c>
      <c r="E35" s="49">
        <f>SUM(LARGE(F35:AC35,1),LARGE(F35:AC35,2),LARGE(F35:AC35,3),LARGE(F35:AC35,4),LARGE(F35:AC35,5))</f>
        <v>107</v>
      </c>
      <c r="F35" s="33">
        <v>0</v>
      </c>
      <c r="G35" s="33">
        <v>0</v>
      </c>
      <c r="H35" s="33">
        <f>puntenberekening!L116</f>
        <v>0</v>
      </c>
      <c r="I35" s="33">
        <f>puntenberekening!O116</f>
        <v>107</v>
      </c>
      <c r="J35" s="33">
        <f>puntenberekening!R116</f>
        <v>0</v>
      </c>
      <c r="K35" s="33">
        <f>puntenberekening!U116</f>
        <v>0</v>
      </c>
      <c r="L35" s="33">
        <f>puntenberekening!X116</f>
        <v>0</v>
      </c>
      <c r="M35" s="33">
        <f>puntenberekening!AA116</f>
        <v>0</v>
      </c>
      <c r="N35" s="33">
        <v>0</v>
      </c>
    </row>
    <row r="36" spans="1:14" x14ac:dyDescent="0.25">
      <c r="A36" s="14" t="str">
        <f>puntenberekening!A120</f>
        <v>Tournoy Siem</v>
      </c>
      <c r="B36" s="15" t="str">
        <f>puntenberekening!B120</f>
        <v>OB</v>
      </c>
      <c r="C36" s="15">
        <f>puntenberekening!C120</f>
        <v>3141</v>
      </c>
      <c r="D36" s="6">
        <f>COUNTIF(F36:AAB36, "&gt;0")</f>
        <v>1</v>
      </c>
      <c r="E36" s="49">
        <f>SUM(LARGE(F36:AC36,1),LARGE(F36:AC36,2),LARGE(F36:AC36,3),LARGE(F36:AC36,4),LARGE(F36:AC36,5))</f>
        <v>105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f>puntenberekening!X120</f>
        <v>105</v>
      </c>
      <c r="M36" s="33">
        <f>puntenberekening!AA120</f>
        <v>0</v>
      </c>
      <c r="N36" s="33">
        <v>0</v>
      </c>
    </row>
    <row r="37" spans="1:14" x14ac:dyDescent="0.25">
      <c r="A37" s="14" t="str">
        <f>puntenberekening!A109</f>
        <v>Pattyn Rienst</v>
      </c>
      <c r="B37" s="15" t="str">
        <f>puntenberekening!B109</f>
        <v>AVR</v>
      </c>
      <c r="C37" s="15">
        <f>puntenberekening!C109</f>
        <v>3396</v>
      </c>
      <c r="D37" s="6">
        <f>COUNTIF(F37:AAB37, "&gt;0")</f>
        <v>1</v>
      </c>
      <c r="E37" s="49">
        <f>SUM(LARGE(F37:AC37,1),LARGE(F37:AC37,2),LARGE(F37:AC37,3),LARGE(F37:AC37,4),LARGE(F37:AC37,5))</f>
        <v>103</v>
      </c>
      <c r="F37" s="33">
        <f>puntenberekening!F109</f>
        <v>0</v>
      </c>
      <c r="G37" s="33">
        <f>puntenberekening!I109</f>
        <v>103</v>
      </c>
      <c r="H37" s="33">
        <f>puntenberekening!L109</f>
        <v>0</v>
      </c>
      <c r="I37" s="33">
        <f>puntenberekening!O109</f>
        <v>0</v>
      </c>
      <c r="J37" s="33">
        <f>puntenberekening!R109</f>
        <v>0</v>
      </c>
      <c r="K37" s="33">
        <f>puntenberekening!U109</f>
        <v>0</v>
      </c>
      <c r="L37" s="33">
        <f>puntenberekening!X109</f>
        <v>0</v>
      </c>
      <c r="M37" s="33">
        <f>puntenberekening!AA109</f>
        <v>0</v>
      </c>
      <c r="N37" s="33">
        <v>0</v>
      </c>
    </row>
    <row r="38" spans="1:14" x14ac:dyDescent="0.25">
      <c r="A38" s="14" t="str">
        <f>puntenberekening!A121</f>
        <v>Maertens Bennert</v>
      </c>
      <c r="B38" s="15" t="str">
        <f>puntenberekening!B121</f>
        <v>HAC</v>
      </c>
      <c r="C38" s="15">
        <f>puntenberekening!C121</f>
        <v>3363</v>
      </c>
      <c r="D38" s="6">
        <f>COUNTIF(F38:AAB38, "&gt;0")</f>
        <v>1</v>
      </c>
      <c r="E38" s="49">
        <f>SUM(LARGE(F38:AC38,1),LARGE(F38:AC38,2),LARGE(F38:AC38,3),LARGE(F38:AC38,4),LARGE(F38:AC38,5))</f>
        <v>100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f>puntenberekening!X121</f>
        <v>100</v>
      </c>
      <c r="M38" s="33">
        <f>puntenberekening!AA121</f>
        <v>0</v>
      </c>
      <c r="N38" s="33">
        <v>0</v>
      </c>
    </row>
    <row r="39" spans="1:14" x14ac:dyDescent="0.25">
      <c r="A39" s="14"/>
      <c r="B39" s="15"/>
      <c r="C39" s="15"/>
      <c r="D39" s="6"/>
      <c r="E39" s="49"/>
      <c r="F39" s="33"/>
      <c r="G39" s="33"/>
      <c r="H39" s="33"/>
      <c r="I39" s="33"/>
      <c r="J39" s="33"/>
      <c r="K39" s="33"/>
      <c r="L39" s="33"/>
      <c r="M39" s="33"/>
      <c r="N39" s="33"/>
    </row>
    <row r="40" spans="1:14" x14ac:dyDescent="0.25">
      <c r="A40" s="14"/>
      <c r="B40" s="15"/>
      <c r="C40" s="15"/>
      <c r="D40" s="6"/>
      <c r="E40" s="49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5">
      <c r="A41" s="14"/>
      <c r="B41" s="15"/>
      <c r="C41" s="15"/>
      <c r="D41" s="6"/>
      <c r="E41" s="49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25">
      <c r="A42" s="14"/>
      <c r="B42" s="15"/>
      <c r="C42" s="15"/>
      <c r="D42" s="6"/>
      <c r="E42" s="49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25">
      <c r="A43" s="14"/>
      <c r="B43" s="15"/>
      <c r="C43" s="15"/>
      <c r="D43" s="6"/>
      <c r="E43" s="49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25">
      <c r="A44" s="14"/>
      <c r="B44" s="15"/>
      <c r="C44" s="15"/>
      <c r="D44" s="6"/>
      <c r="E44" s="49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14"/>
      <c r="B45" s="15"/>
      <c r="C45" s="15"/>
      <c r="D45" s="6"/>
      <c r="E45" s="49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25">
      <c r="A46" s="14"/>
      <c r="B46" s="15"/>
      <c r="C46" s="15"/>
      <c r="D46" s="6"/>
      <c r="E46" s="49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14"/>
      <c r="B47" s="15"/>
      <c r="C47" s="15"/>
      <c r="D47" s="6"/>
      <c r="E47" s="49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25">
      <c r="A48" s="14"/>
      <c r="B48" s="15"/>
      <c r="C48" s="15"/>
      <c r="D48" s="6"/>
      <c r="E48" s="49"/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25">
      <c r="A49" s="14"/>
      <c r="B49" s="15"/>
      <c r="C49" s="15"/>
      <c r="D49" s="6"/>
      <c r="E49" s="49"/>
      <c r="F49" s="33"/>
      <c r="G49" s="33"/>
      <c r="H49" s="33"/>
      <c r="I49" s="33"/>
      <c r="J49" s="33"/>
      <c r="K49" s="33"/>
      <c r="L49" s="33"/>
      <c r="M49" s="33"/>
      <c r="N49" s="33"/>
    </row>
    <row r="50" spans="1:14" ht="15.75" thickBot="1" x14ac:dyDescent="0.3">
      <c r="A50" s="31"/>
      <c r="B50" s="32"/>
      <c r="C50" s="32"/>
      <c r="D50" s="9"/>
      <c r="E50" s="50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25">
      <c r="A51" s="29"/>
      <c r="B51" s="29"/>
      <c r="C51" s="29"/>
      <c r="D51" s="27"/>
    </row>
    <row r="52" spans="1:14" x14ac:dyDescent="0.25">
      <c r="A52" s="28"/>
      <c r="B52" s="28"/>
      <c r="C52" s="28"/>
    </row>
    <row r="53" spans="1:14" x14ac:dyDescent="0.25">
      <c r="A53" s="28"/>
      <c r="B53" s="28"/>
      <c r="C53" s="28"/>
    </row>
    <row r="54" spans="1:14" x14ac:dyDescent="0.25">
      <c r="A54" s="28"/>
      <c r="B54" s="28"/>
      <c r="C54" s="28"/>
    </row>
    <row r="55" spans="1:14" x14ac:dyDescent="0.25">
      <c r="A55" s="29"/>
      <c r="B55" s="29"/>
      <c r="C55" s="29"/>
      <c r="D55" s="27"/>
    </row>
    <row r="56" spans="1:14" x14ac:dyDescent="0.25">
      <c r="A56" s="28"/>
      <c r="B56" s="28"/>
      <c r="C56" s="28"/>
    </row>
    <row r="57" spans="1:14" x14ac:dyDescent="0.25">
      <c r="A57" s="29"/>
      <c r="B57" s="29"/>
      <c r="C57" s="29"/>
      <c r="D57" s="27"/>
    </row>
    <row r="58" spans="1:14" x14ac:dyDescent="0.25">
      <c r="A58" s="28"/>
      <c r="B58" s="28"/>
      <c r="C58" s="28"/>
    </row>
    <row r="59" spans="1:14" x14ac:dyDescent="0.25">
      <c r="A59" s="28"/>
      <c r="B59" s="28"/>
      <c r="C59" s="28"/>
    </row>
    <row r="60" spans="1:14" x14ac:dyDescent="0.25">
      <c r="A60" s="28"/>
      <c r="B60" s="28"/>
      <c r="C60" s="28"/>
    </row>
    <row r="61" spans="1:14" x14ac:dyDescent="0.25">
      <c r="A61" s="28"/>
      <c r="B61" s="28"/>
      <c r="C61" s="28"/>
    </row>
    <row r="62" spans="1:14" x14ac:dyDescent="0.25">
      <c r="A62" s="28"/>
      <c r="B62" s="28"/>
      <c r="C62" s="28"/>
    </row>
    <row r="63" spans="1:14" x14ac:dyDescent="0.25">
      <c r="A63" s="28"/>
      <c r="B63" s="28"/>
      <c r="C63" s="28"/>
    </row>
    <row r="64" spans="1:14" x14ac:dyDescent="0.25">
      <c r="A64" s="28"/>
      <c r="B64" s="28"/>
      <c r="C64" s="28"/>
    </row>
    <row r="65" spans="1:4" x14ac:dyDescent="0.25">
      <c r="A65" s="29"/>
      <c r="B65" s="29"/>
      <c r="C65" s="29"/>
      <c r="D65" s="27"/>
    </row>
    <row r="66" spans="1:4" x14ac:dyDescent="0.25">
      <c r="A66" s="28"/>
      <c r="B66" s="28"/>
      <c r="C66" s="28"/>
    </row>
    <row r="67" spans="1:4" x14ac:dyDescent="0.25">
      <c r="A67" s="28"/>
      <c r="B67" s="28"/>
      <c r="C67" s="28"/>
    </row>
    <row r="68" spans="1:4" x14ac:dyDescent="0.25">
      <c r="A68" s="28"/>
      <c r="B68" s="28"/>
      <c r="C68" s="28"/>
    </row>
    <row r="69" spans="1:4" x14ac:dyDescent="0.25">
      <c r="A69" s="28"/>
      <c r="B69" s="28"/>
      <c r="C69" s="28"/>
    </row>
    <row r="70" spans="1:4" x14ac:dyDescent="0.25">
      <c r="A70" s="28"/>
      <c r="B70" s="28"/>
      <c r="C70" s="28"/>
    </row>
    <row r="71" spans="1:4" x14ac:dyDescent="0.25">
      <c r="A71" s="28"/>
      <c r="B71" s="28"/>
      <c r="C71" s="28"/>
    </row>
    <row r="72" spans="1:4" x14ac:dyDescent="0.25">
      <c r="A72" s="28"/>
      <c r="B72" s="28"/>
      <c r="C72" s="28"/>
    </row>
    <row r="73" spans="1:4" x14ac:dyDescent="0.25">
      <c r="A73" s="28"/>
      <c r="B73" s="28"/>
      <c r="C73" s="28"/>
    </row>
    <row r="74" spans="1:4" x14ac:dyDescent="0.25">
      <c r="A74" s="28"/>
      <c r="B74" s="28"/>
      <c r="C74" s="28"/>
    </row>
    <row r="75" spans="1:4" x14ac:dyDescent="0.25">
      <c r="A75" s="29"/>
      <c r="B75" s="29"/>
      <c r="C75" s="29"/>
      <c r="D75" s="27"/>
    </row>
    <row r="76" spans="1:4" x14ac:dyDescent="0.25">
      <c r="A76" s="28"/>
      <c r="B76" s="28"/>
      <c r="C76" s="28"/>
    </row>
    <row r="77" spans="1:4" x14ac:dyDescent="0.25">
      <c r="A77" s="28"/>
      <c r="B77" s="28"/>
      <c r="C77" s="28"/>
    </row>
    <row r="78" spans="1:4" x14ac:dyDescent="0.25">
      <c r="A78" s="28"/>
      <c r="B78" s="28"/>
      <c r="C78" s="28"/>
    </row>
    <row r="79" spans="1:4" x14ac:dyDescent="0.25">
      <c r="A79" s="29"/>
      <c r="B79" s="29"/>
      <c r="C79" s="29"/>
      <c r="D79" s="27"/>
    </row>
    <row r="80" spans="1:4" x14ac:dyDescent="0.25">
      <c r="A80" s="28"/>
      <c r="B80" s="28"/>
      <c r="C80" s="28"/>
    </row>
    <row r="81" spans="1:3" x14ac:dyDescent="0.25">
      <c r="A81" s="28"/>
      <c r="B81" s="28"/>
      <c r="C81" s="28"/>
    </row>
    <row r="82" spans="1:3" x14ac:dyDescent="0.25">
      <c r="A82" s="28"/>
      <c r="B82" s="28"/>
      <c r="C82" s="28"/>
    </row>
  </sheetData>
  <sortState ref="A3:N38">
    <sortCondition descending="1" ref="E3:E38"/>
  </sortState>
  <conditionalFormatting sqref="D2 D12:D13 D43:D1048576">
    <cfRule type="cellIs" dxfId="30" priority="10" operator="greaterThan">
      <formula>4</formula>
    </cfRule>
  </conditionalFormatting>
  <conditionalFormatting sqref="D1:D8">
    <cfRule type="cellIs" dxfId="29" priority="9" operator="greaterThan">
      <formula>4</formula>
    </cfRule>
  </conditionalFormatting>
  <conditionalFormatting sqref="D9:D11">
    <cfRule type="cellIs" dxfId="28" priority="8" operator="greaterThan">
      <formula>4</formula>
    </cfRule>
  </conditionalFormatting>
  <conditionalFormatting sqref="D14:D26 D39:D42">
    <cfRule type="cellIs" dxfId="27" priority="5" operator="greaterThan">
      <formula>4</formula>
    </cfRule>
  </conditionalFormatting>
  <conditionalFormatting sqref="D27:D29">
    <cfRule type="cellIs" dxfId="26" priority="4" operator="greaterThan">
      <formula>4</formula>
    </cfRule>
  </conditionalFormatting>
  <conditionalFormatting sqref="D30:D33">
    <cfRule type="cellIs" dxfId="25" priority="3" operator="greaterThan">
      <formula>4</formula>
    </cfRule>
  </conditionalFormatting>
  <conditionalFormatting sqref="D34:D36">
    <cfRule type="cellIs" dxfId="24" priority="2" operator="greaterThan">
      <formula>4</formula>
    </cfRule>
  </conditionalFormatting>
  <conditionalFormatting sqref="D37:D38">
    <cfRule type="cellIs" dxfId="23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A3" sqref="A3"/>
    </sheetView>
  </sheetViews>
  <sheetFormatPr defaultRowHeight="15" x14ac:dyDescent="0.25"/>
  <cols>
    <col min="1" max="1" width="26" style="25" bestFit="1" customWidth="1"/>
    <col min="2" max="2" width="7" style="25" customWidth="1"/>
    <col min="3" max="3" width="7.42578125" style="25" bestFit="1" customWidth="1"/>
    <col min="4" max="4" width="11" style="25" customWidth="1"/>
    <col min="5" max="5" width="7.42578125" style="25" bestFit="1" customWidth="1"/>
    <col min="6" max="6" width="13.85546875" style="25" customWidth="1"/>
    <col min="7" max="7" width="13.28515625" style="25" customWidth="1"/>
    <col min="8" max="8" width="10.7109375" style="25" bestFit="1" customWidth="1"/>
    <col min="9" max="9" width="11.28515625" style="25" customWidth="1"/>
    <col min="10" max="10" width="13.7109375" style="25" customWidth="1"/>
    <col min="11" max="11" width="14.42578125" style="25" customWidth="1"/>
    <col min="12" max="12" width="10.7109375" style="25" bestFit="1" customWidth="1"/>
    <col min="13" max="13" width="14.85546875" style="25" customWidth="1"/>
    <col min="14" max="14" width="20" style="25" customWidth="1"/>
    <col min="15" max="15" width="10.42578125" style="25" customWidth="1"/>
    <col min="16" max="16" width="10.5703125" style="25" customWidth="1"/>
    <col min="17" max="17" width="11" style="25" customWidth="1"/>
    <col min="18" max="18" width="10.42578125" style="25" customWidth="1"/>
    <col min="19" max="20" width="10.7109375" style="25" bestFit="1" customWidth="1"/>
    <col min="21" max="21" width="10.85546875" style="25" customWidth="1"/>
    <col min="22" max="22" width="12.28515625" style="25" bestFit="1" customWidth="1"/>
    <col min="23" max="16384" width="9.140625" style="25"/>
  </cols>
  <sheetData>
    <row r="1" spans="1:22" ht="32.25" customHeight="1" thickBot="1" x14ac:dyDescent="0.3">
      <c r="A1" s="43" t="s">
        <v>64</v>
      </c>
      <c r="B1" s="44" t="s">
        <v>14</v>
      </c>
      <c r="C1" s="44" t="s">
        <v>15</v>
      </c>
      <c r="D1" s="45" t="s">
        <v>3</v>
      </c>
      <c r="E1" s="46" t="s">
        <v>27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22</v>
      </c>
      <c r="K1" s="47" t="s">
        <v>8</v>
      </c>
      <c r="L1" s="47" t="s">
        <v>9</v>
      </c>
      <c r="M1" s="47" t="s">
        <v>23</v>
      </c>
      <c r="N1" s="47" t="s">
        <v>24</v>
      </c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35"/>
      <c r="B2" s="36"/>
      <c r="C2" s="36"/>
      <c r="D2" s="17"/>
      <c r="E2" s="48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4" t="str">
        <f>puntenberekening!A134</f>
        <v>Goudeseune Jonathan</v>
      </c>
      <c r="B3" s="15" t="str">
        <f>puntenberekening!B134</f>
        <v>FLAC</v>
      </c>
      <c r="C3" s="15">
        <f>puntenberekening!C134</f>
        <v>834</v>
      </c>
      <c r="D3" s="6">
        <f>COUNTIF(F3:AAB3, "&gt;0")</f>
        <v>5</v>
      </c>
      <c r="E3" s="49">
        <f>SUM(LARGE(F3:AC3,1),LARGE(F3:AC3,2),LARGE(F3:AC3,3),LARGE(F3:AC3,4),LARGE(F3:AC3,5))</f>
        <v>1074</v>
      </c>
      <c r="F3" s="33">
        <v>0</v>
      </c>
      <c r="G3" s="33">
        <v>0</v>
      </c>
      <c r="H3" s="33">
        <f>puntenberekening!L134</f>
        <v>190</v>
      </c>
      <c r="I3" s="33">
        <f>puntenberekening!O134</f>
        <v>188</v>
      </c>
      <c r="J3" s="33">
        <f>puntenberekening!R134</f>
        <v>269</v>
      </c>
      <c r="K3" s="33">
        <f>puntenberekening!U134</f>
        <v>0</v>
      </c>
      <c r="L3" s="33">
        <f>puntenberekening!X134</f>
        <v>190</v>
      </c>
      <c r="M3" s="33">
        <f>puntenberekening!AA134</f>
        <v>237</v>
      </c>
      <c r="N3" s="33">
        <v>0</v>
      </c>
    </row>
    <row r="4" spans="1:22" x14ac:dyDescent="0.25">
      <c r="A4" s="14" t="str">
        <f>puntenberekening!A125</f>
        <v>Vandamme Thomas</v>
      </c>
      <c r="B4" s="15" t="str">
        <f>puntenberekening!B125</f>
        <v>FLAC</v>
      </c>
      <c r="C4" s="15">
        <f>puntenberekening!C125</f>
        <v>659</v>
      </c>
      <c r="D4" s="6">
        <f>COUNTIF(F4:AAB4, "&gt;0")</f>
        <v>7</v>
      </c>
      <c r="E4" s="49">
        <f>SUM(LARGE(F4:N4,1),LARGE(F4:N4,2),LARGE(F4:N4,3),LARGE(F4:N4,4),LARGE(F4:N4,5))</f>
        <v>970</v>
      </c>
      <c r="F4" s="33">
        <f>puntenberekening!F125</f>
        <v>186</v>
      </c>
      <c r="G4" s="33">
        <f>puntenberekening!I125</f>
        <v>128</v>
      </c>
      <c r="H4" s="33">
        <f>puntenberekening!L125</f>
        <v>150</v>
      </c>
      <c r="I4" s="33">
        <f>puntenberekening!O125</f>
        <v>150</v>
      </c>
      <c r="J4" s="33">
        <f>puntenberekening!R125</f>
        <v>255</v>
      </c>
      <c r="K4" s="33">
        <f>puntenberekening!U125</f>
        <v>0</v>
      </c>
      <c r="L4" s="33">
        <f>puntenberekening!X125</f>
        <v>170</v>
      </c>
      <c r="M4" s="33">
        <f>puntenberekening!AA125</f>
        <v>209</v>
      </c>
      <c r="N4" s="33">
        <v>0</v>
      </c>
    </row>
    <row r="5" spans="1:22" x14ac:dyDescent="0.25">
      <c r="A5" s="14" t="str">
        <f>puntenberekening!A127</f>
        <v>Desmet Yelko</v>
      </c>
      <c r="B5" s="15" t="str">
        <f>puntenberekening!B127</f>
        <v>FLAC</v>
      </c>
      <c r="C5" s="15">
        <f>puntenberekening!C127</f>
        <v>709</v>
      </c>
      <c r="D5" s="6">
        <f>COUNTIF(F5:AAB5, "&gt;0")</f>
        <v>7</v>
      </c>
      <c r="E5" s="49">
        <f>SUM(LARGE(F5:AC5,1),LARGE(F5:AC5,2),LARGE(F5:AC5,3),LARGE(F5:AC5,4),LARGE(F5:AC5,5))</f>
        <v>936</v>
      </c>
      <c r="F5" s="33">
        <f>puntenberekening!F127</f>
        <v>158</v>
      </c>
      <c r="G5" s="33">
        <f>puntenberekening!I127</f>
        <v>123</v>
      </c>
      <c r="H5" s="33">
        <f>puntenberekening!L127</f>
        <v>130</v>
      </c>
      <c r="I5" s="33">
        <f>puntenberekening!O127</f>
        <v>163</v>
      </c>
      <c r="J5" s="33">
        <f>puntenberekening!R127</f>
        <v>242</v>
      </c>
      <c r="K5" s="33">
        <f>puntenberekening!U127</f>
        <v>0</v>
      </c>
      <c r="L5" s="33">
        <f>puntenberekening!X127</f>
        <v>180</v>
      </c>
      <c r="M5" s="33">
        <f>puntenberekening!AA127</f>
        <v>193</v>
      </c>
      <c r="N5" s="33">
        <v>0</v>
      </c>
    </row>
    <row r="6" spans="1:22" x14ac:dyDescent="0.25">
      <c r="A6" s="14" t="str">
        <f>puntenberekening!A133</f>
        <v>Van Acker Reinbert</v>
      </c>
      <c r="B6" s="15" t="str">
        <f>puntenberekening!B133</f>
        <v>MACW</v>
      </c>
      <c r="C6" s="15">
        <f>puntenberekening!C133</f>
        <v>682</v>
      </c>
      <c r="D6" s="6">
        <f>COUNTIF(F6:AAB6, "&gt;0")</f>
        <v>5</v>
      </c>
      <c r="E6" s="49">
        <f>SUM(LARGE(F6:AC6,1),LARGE(F6:AC6,2),LARGE(F6:AC6,3),LARGE(F6:AC6,4),LARGE(F6:AC6,5))</f>
        <v>839</v>
      </c>
      <c r="F6" s="33">
        <f>puntenberekening!F133</f>
        <v>0</v>
      </c>
      <c r="G6" s="33">
        <f>puntenberekening!I133</f>
        <v>107</v>
      </c>
      <c r="H6" s="33">
        <f>puntenberekening!L133</f>
        <v>0</v>
      </c>
      <c r="I6" s="33">
        <f>puntenberekening!O133</f>
        <v>0</v>
      </c>
      <c r="J6" s="33">
        <f>puntenberekening!R133</f>
        <v>235</v>
      </c>
      <c r="K6" s="33">
        <f>puntenberekening!U133</f>
        <v>149</v>
      </c>
      <c r="L6" s="33">
        <f>puntenberekening!X133</f>
        <v>160</v>
      </c>
      <c r="M6" s="33">
        <f>puntenberekening!AA133</f>
        <v>188</v>
      </c>
      <c r="N6" s="33">
        <v>0</v>
      </c>
    </row>
    <row r="7" spans="1:22" x14ac:dyDescent="0.25">
      <c r="A7" s="14" t="str">
        <f>puntenberekening!A135</f>
        <v>Desimpelaere Jolan</v>
      </c>
      <c r="B7" s="15" t="str">
        <f>puntenberekening!B135</f>
        <v>AZW</v>
      </c>
      <c r="C7" s="15">
        <f>puntenberekening!C135</f>
        <v>589</v>
      </c>
      <c r="D7" s="6">
        <f>COUNTIF(F7:AAB7, "&gt;0")</f>
        <v>4</v>
      </c>
      <c r="E7" s="49">
        <f>SUM(LARGE(F7:AC7,1),LARGE(F7:AC7,2),LARGE(F7:AC7,3),LARGE(F7:AC7,4),LARGE(F7:AC7,5))</f>
        <v>821</v>
      </c>
      <c r="F7" s="33">
        <v>0</v>
      </c>
      <c r="G7" s="33">
        <v>0</v>
      </c>
      <c r="H7" s="33">
        <f>puntenberekening!L135</f>
        <v>170</v>
      </c>
      <c r="I7" s="33">
        <f>puntenberekening!O135</f>
        <v>175</v>
      </c>
      <c r="J7" s="33">
        <f>puntenberekening!R135</f>
        <v>262</v>
      </c>
      <c r="K7" s="33">
        <f>puntenberekening!U135</f>
        <v>0</v>
      </c>
      <c r="L7" s="33">
        <f>puntenberekening!X135</f>
        <v>0</v>
      </c>
      <c r="M7" s="33">
        <f>puntenberekening!AA135</f>
        <v>214</v>
      </c>
      <c r="N7" s="33">
        <v>0</v>
      </c>
    </row>
    <row r="8" spans="1:22" x14ac:dyDescent="0.25">
      <c r="A8" s="14" t="str">
        <f>puntenberekening!A128</f>
        <v>Vermeersch Tobias</v>
      </c>
      <c r="B8" s="15" t="str">
        <f>puntenberekening!B128</f>
        <v>FLAC</v>
      </c>
      <c r="C8" s="15">
        <f>puntenberekening!C128</f>
        <v>467</v>
      </c>
      <c r="D8" s="6">
        <f>COUNTIF(F8:AAB8, "&gt;0")</f>
        <v>7</v>
      </c>
      <c r="E8" s="49">
        <f>SUM(LARGE(F8:AC8,1),LARGE(F8:AC8,2),LARGE(F8:AC8,3),LARGE(F8:AC8,4),LARGE(F8:AC8,5))</f>
        <v>793</v>
      </c>
      <c r="F8" s="33">
        <f>puntenberekening!F128</f>
        <v>143</v>
      </c>
      <c r="G8" s="33">
        <f>puntenberekening!I128</f>
        <v>112</v>
      </c>
      <c r="H8" s="33">
        <f>puntenberekening!L128</f>
        <v>0</v>
      </c>
      <c r="I8" s="33">
        <f>puntenberekening!O128</f>
        <v>125</v>
      </c>
      <c r="J8" s="33">
        <f>puntenberekening!R128</f>
        <v>215</v>
      </c>
      <c r="K8" s="33">
        <f>puntenberekening!U128</f>
        <v>137</v>
      </c>
      <c r="L8" s="33">
        <f>puntenberekening!X128</f>
        <v>130</v>
      </c>
      <c r="M8" s="33">
        <f>puntenberekening!AA128</f>
        <v>168</v>
      </c>
      <c r="N8" s="33">
        <v>0</v>
      </c>
    </row>
    <row r="9" spans="1:22" x14ac:dyDescent="0.25">
      <c r="A9" s="14" t="str">
        <f>puntenberekening!A129</f>
        <v>Roobroeck Jasper</v>
      </c>
      <c r="B9" s="15" t="str">
        <f>puntenberekening!B129</f>
        <v>AZW</v>
      </c>
      <c r="C9" s="15">
        <f>puntenberekening!C129</f>
        <v>592</v>
      </c>
      <c r="D9" s="6">
        <f>COUNTIF(F9:AAB9, "&gt;0")</f>
        <v>6</v>
      </c>
      <c r="E9" s="49">
        <f>SUM(LARGE(F9:AC9,1),LARGE(F9:AC9,2),LARGE(F9:AC9,3),LARGE(F9:AC9,4),LARGE(F9:AC9,5))</f>
        <v>787</v>
      </c>
      <c r="F9" s="33">
        <f>puntenberekening!F129</f>
        <v>129</v>
      </c>
      <c r="G9" s="33">
        <f>puntenberekening!I129</f>
        <v>0</v>
      </c>
      <c r="H9" s="33">
        <f>puntenberekening!L129</f>
        <v>120</v>
      </c>
      <c r="I9" s="33">
        <f>puntenberekening!O129</f>
        <v>138</v>
      </c>
      <c r="J9" s="33">
        <f>puntenberekening!R129</f>
        <v>222</v>
      </c>
      <c r="K9" s="33">
        <f>puntenberekening!U129</f>
        <v>0</v>
      </c>
      <c r="L9" s="33">
        <f>puntenberekening!X129</f>
        <v>140</v>
      </c>
      <c r="M9" s="33">
        <f>puntenberekening!AA129</f>
        <v>158</v>
      </c>
      <c r="N9" s="33">
        <v>0</v>
      </c>
    </row>
    <row r="10" spans="1:22" x14ac:dyDescent="0.25">
      <c r="A10" s="14" t="str">
        <f>puntenberekening!A130</f>
        <v>Ameys Xander</v>
      </c>
      <c r="B10" s="15" t="str">
        <f>puntenberekening!B130</f>
        <v>FLAC</v>
      </c>
      <c r="C10" s="15">
        <f>puntenberekening!C130</f>
        <v>658</v>
      </c>
      <c r="D10" s="6">
        <f>COUNTIF(F10:AAB10, "&gt;0")</f>
        <v>6</v>
      </c>
      <c r="E10" s="49">
        <f>SUM(LARGE(F10:AC10,1),LARGE(F10:AC10,2),LARGE(F10:AC10,3),LARGE(F10:AC10,4),LARGE(F10:AC10,5))</f>
        <v>679</v>
      </c>
      <c r="F10" s="33">
        <f>puntenberekening!F130</f>
        <v>115</v>
      </c>
      <c r="G10" s="33">
        <f>puntenberekening!I130</f>
        <v>103</v>
      </c>
      <c r="H10" s="33">
        <f>puntenberekening!L130</f>
        <v>0</v>
      </c>
      <c r="I10" s="33">
        <f>puntenberekening!O130</f>
        <v>0</v>
      </c>
      <c r="J10" s="33">
        <f>puntenberekening!R130</f>
        <v>182</v>
      </c>
      <c r="K10" s="33">
        <f>puntenberekening!U130</f>
        <v>125</v>
      </c>
      <c r="L10" s="33">
        <f>puntenberekening!X130</f>
        <v>100</v>
      </c>
      <c r="M10" s="33">
        <f>puntenberekening!AA130</f>
        <v>154</v>
      </c>
      <c r="N10" s="33">
        <v>0</v>
      </c>
    </row>
    <row r="11" spans="1:22" x14ac:dyDescent="0.25">
      <c r="A11" s="14" t="str">
        <f>puntenberekening!A132</f>
        <v>Vleurick Lucas</v>
      </c>
      <c r="B11" s="15" t="str">
        <f>puntenberekening!B132</f>
        <v>HAC</v>
      </c>
      <c r="C11" s="15">
        <f>puntenberekening!C132</f>
        <v>581</v>
      </c>
      <c r="D11" s="6">
        <f>COUNTIF(F11:AAB11, "&gt;0")</f>
        <v>3</v>
      </c>
      <c r="E11" s="49">
        <f>SUM(LARGE(F11:AC11,1),LARGE(F11:AC11,2),LARGE(F11:AC11,3),LARGE(F11:AC11,4),LARGE(F11:AC11,5))</f>
        <v>570</v>
      </c>
      <c r="F11" s="33">
        <f>puntenberekening!F132</f>
        <v>0</v>
      </c>
      <c r="G11" s="33">
        <f>puntenberekening!I132</f>
        <v>141</v>
      </c>
      <c r="H11" s="33">
        <f>puntenberekening!L132</f>
        <v>180</v>
      </c>
      <c r="I11" s="33">
        <f>puntenberekening!O132</f>
        <v>0</v>
      </c>
      <c r="J11" s="33">
        <f>puntenberekening!R132</f>
        <v>249</v>
      </c>
      <c r="K11" s="33">
        <f>puntenberekening!U132</f>
        <v>0</v>
      </c>
      <c r="L11" s="33">
        <f>puntenberekening!X132</f>
        <v>0</v>
      </c>
      <c r="M11" s="33">
        <f>puntenberekening!AA132</f>
        <v>0</v>
      </c>
      <c r="N11" s="33">
        <v>0</v>
      </c>
    </row>
    <row r="12" spans="1:22" x14ac:dyDescent="0.25">
      <c r="A12" s="14" t="str">
        <f>puntenberekening!A141</f>
        <v>Van Braeckel Jeroen</v>
      </c>
      <c r="B12" s="15" t="str">
        <f>puntenberekening!B141</f>
        <v>AZW</v>
      </c>
      <c r="C12" s="15">
        <f>puntenberekening!C141</f>
        <v>593</v>
      </c>
      <c r="D12" s="6">
        <f>COUNTIF(F12:AAB12, "&gt;0")</f>
        <v>3</v>
      </c>
      <c r="E12" s="49">
        <f>SUM(LARGE(F12:AC12,1),LARGE(F12:AC12,2),LARGE(F12:AC12,3),LARGE(F12:AC12,4),LARGE(F12:AC12,5))</f>
        <v>484</v>
      </c>
      <c r="F12" s="33">
        <v>0</v>
      </c>
      <c r="G12" s="33">
        <v>0</v>
      </c>
      <c r="H12" s="33">
        <f>puntenberekening!L141</f>
        <v>0</v>
      </c>
      <c r="I12" s="33">
        <f>puntenberekening!O141</f>
        <v>0</v>
      </c>
      <c r="J12" s="33">
        <f>puntenberekening!R141</f>
        <v>195</v>
      </c>
      <c r="K12" s="33">
        <f>puntenberekening!U141</f>
        <v>0</v>
      </c>
      <c r="L12" s="33">
        <f>puntenberekening!X141</f>
        <v>120</v>
      </c>
      <c r="M12" s="33">
        <f>puntenberekening!AA141</f>
        <v>169</v>
      </c>
      <c r="N12" s="33">
        <v>0</v>
      </c>
    </row>
    <row r="13" spans="1:22" x14ac:dyDescent="0.25">
      <c r="A13" s="14" t="str">
        <f>puntenberekening!A138</f>
        <v>Mahieu Timme</v>
      </c>
      <c r="B13" s="15" t="str">
        <f>puntenberekening!B138</f>
        <v>HCO</v>
      </c>
      <c r="C13" s="15">
        <f>puntenberekening!C138</f>
        <v>572</v>
      </c>
      <c r="D13" s="6">
        <f>COUNTIF(F13:AAB13, "&gt;0")</f>
        <v>3</v>
      </c>
      <c r="E13" s="49">
        <f>SUM(LARGE(F13:AC13,1),LARGE(F13:AC13,2),LARGE(F13:AC13,3),LARGE(F13:AC13,4),LARGE(F13:AC13,5))</f>
        <v>375</v>
      </c>
      <c r="F13" s="33">
        <v>0</v>
      </c>
      <c r="G13" s="33">
        <v>0</v>
      </c>
      <c r="H13" s="33">
        <f>puntenberekening!L138</f>
        <v>100</v>
      </c>
      <c r="I13" s="33">
        <f>puntenberekening!O138</f>
        <v>100</v>
      </c>
      <c r="J13" s="33">
        <f>puntenberekening!R138</f>
        <v>175</v>
      </c>
      <c r="K13" s="33">
        <f>puntenberekening!U138</f>
        <v>0</v>
      </c>
      <c r="L13" s="33">
        <f>puntenberekening!X138</f>
        <v>0</v>
      </c>
      <c r="M13" s="33">
        <f>puntenberekening!AA138</f>
        <v>0</v>
      </c>
      <c r="N13" s="33">
        <v>0</v>
      </c>
    </row>
    <row r="14" spans="1:22" x14ac:dyDescent="0.25">
      <c r="A14" s="14" t="str">
        <f>puntenberekening!A136</f>
        <v>Dejaegher Wannes</v>
      </c>
      <c r="B14" s="15" t="str">
        <f>puntenberekening!B136</f>
        <v>MACW</v>
      </c>
      <c r="C14" s="15">
        <f>puntenberekening!C136</f>
        <v>499</v>
      </c>
      <c r="D14" s="6">
        <f>COUNTIF(F14:AAB14, "&gt;0")</f>
        <v>2</v>
      </c>
      <c r="E14" s="49">
        <f>SUM(LARGE(F14:AC14,1),LARGE(F14:AC14,2),LARGE(F14:AC14,3),LARGE(F14:AC14,4),LARGE(F14:AC14,5))</f>
        <v>342</v>
      </c>
      <c r="F14" s="33">
        <v>0</v>
      </c>
      <c r="G14" s="33">
        <v>0</v>
      </c>
      <c r="H14" s="33">
        <f>puntenberekening!L136</f>
        <v>140</v>
      </c>
      <c r="I14" s="33">
        <f>puntenberekening!O136</f>
        <v>0</v>
      </c>
      <c r="J14" s="33">
        <f>puntenberekening!R136</f>
        <v>202</v>
      </c>
      <c r="K14" s="33">
        <f>puntenberekening!U136</f>
        <v>0</v>
      </c>
      <c r="L14" s="33">
        <f>puntenberekening!X136</f>
        <v>0</v>
      </c>
      <c r="M14" s="33">
        <f>puntenberekening!AA136</f>
        <v>0</v>
      </c>
      <c r="N14" s="33">
        <v>0</v>
      </c>
    </row>
    <row r="15" spans="1:22" x14ac:dyDescent="0.25">
      <c r="A15" s="14" t="str">
        <f>puntenberekening!A137</f>
        <v>Allemeersch Lucas</v>
      </c>
      <c r="B15" s="15" t="str">
        <f>puntenberekening!B137</f>
        <v>HCO</v>
      </c>
      <c r="C15" s="15">
        <f>puntenberekening!C137</f>
        <v>570</v>
      </c>
      <c r="D15" s="6">
        <f>COUNTIF(F15:AAB15, "&gt;0")</f>
        <v>3</v>
      </c>
      <c r="E15" s="49">
        <f>SUM(LARGE(F15:AC15,1),LARGE(F15:AC15,2),LARGE(F15:AC15,3),LARGE(F15:AC15,4),LARGE(F15:AC15,5))</f>
        <v>333</v>
      </c>
      <c r="F15" s="33">
        <v>0</v>
      </c>
      <c r="G15" s="33">
        <v>0</v>
      </c>
      <c r="H15" s="33">
        <f>puntenberekening!L137</f>
        <v>110</v>
      </c>
      <c r="I15" s="33">
        <f>puntenberekening!O137</f>
        <v>113</v>
      </c>
      <c r="J15" s="33">
        <f>puntenberekening!R137</f>
        <v>0</v>
      </c>
      <c r="K15" s="33">
        <f>puntenberekening!U137</f>
        <v>0</v>
      </c>
      <c r="L15" s="33">
        <f>puntenberekening!X137</f>
        <v>110</v>
      </c>
      <c r="M15" s="33">
        <f>puntenberekening!AA137</f>
        <v>0</v>
      </c>
      <c r="N15" s="33">
        <v>0</v>
      </c>
    </row>
    <row r="16" spans="1:22" x14ac:dyDescent="0.25">
      <c r="A16" s="14" t="str">
        <f>puntenberekening!A126</f>
        <v>De Roo Maxim</v>
      </c>
      <c r="B16" s="15" t="str">
        <f>puntenberekening!B126</f>
        <v>AZW</v>
      </c>
      <c r="C16" s="15">
        <f>puntenberekening!C126</f>
        <v>587</v>
      </c>
      <c r="D16" s="6">
        <f>COUNTIF(F16:AAB16, "&gt;0")</f>
        <v>2</v>
      </c>
      <c r="E16" s="49">
        <f>SUM(LARGE(F16:AC16,1),LARGE(F16:AC16,2),LARGE(F16:AC16,3),LARGE(F16:AC16,4),LARGE(F16:AC16,5))</f>
        <v>322</v>
      </c>
      <c r="F16" s="33">
        <f>puntenberekening!F126</f>
        <v>172</v>
      </c>
      <c r="G16" s="33">
        <f>puntenberekening!I126</f>
        <v>0</v>
      </c>
      <c r="H16" s="33">
        <f>puntenberekening!L126</f>
        <v>0</v>
      </c>
      <c r="I16" s="33">
        <f>puntenberekening!O126</f>
        <v>0</v>
      </c>
      <c r="J16" s="33">
        <f>puntenberekening!R126</f>
        <v>0</v>
      </c>
      <c r="K16" s="33">
        <f>puntenberekening!U126</f>
        <v>0</v>
      </c>
      <c r="L16" s="33">
        <f>puntenberekening!X126</f>
        <v>150</v>
      </c>
      <c r="M16" s="33">
        <f>puntenberekening!AA126</f>
        <v>0</v>
      </c>
      <c r="N16" s="33">
        <v>0</v>
      </c>
    </row>
    <row r="17" spans="1:14" x14ac:dyDescent="0.25">
      <c r="A17" s="14" t="str">
        <f>puntenberekening!A139</f>
        <v>De Grande Kevin</v>
      </c>
      <c r="B17" s="15" t="str">
        <f>puntenberekening!B139</f>
        <v>AVMO</v>
      </c>
      <c r="C17" s="15">
        <f>puntenberekening!C139</f>
        <v>485</v>
      </c>
      <c r="D17" s="6">
        <f>COUNTIF(F17:AAB17, "&gt;0")</f>
        <v>1</v>
      </c>
      <c r="E17" s="49">
        <f>SUM(LARGE(F17:AC17,1),LARGE(F17:AC17,2),LARGE(F17:AC17,3),LARGE(F17:AC17,4),LARGE(F17:AC17,5))</f>
        <v>229</v>
      </c>
      <c r="F17" s="33">
        <v>0</v>
      </c>
      <c r="G17" s="33">
        <v>0</v>
      </c>
      <c r="H17" s="33">
        <f>puntenberekening!L139</f>
        <v>0</v>
      </c>
      <c r="I17" s="33">
        <f>puntenberekening!O139</f>
        <v>0</v>
      </c>
      <c r="J17" s="33">
        <f>puntenberekening!R139</f>
        <v>229</v>
      </c>
      <c r="K17" s="33">
        <f>puntenberekening!U139</f>
        <v>0</v>
      </c>
      <c r="L17" s="33">
        <f>puntenberekening!X139</f>
        <v>0</v>
      </c>
      <c r="M17" s="33">
        <f>puntenberekening!AA139</f>
        <v>0</v>
      </c>
      <c r="N17" s="33">
        <v>0</v>
      </c>
    </row>
    <row r="18" spans="1:14" x14ac:dyDescent="0.25">
      <c r="A18" s="14" t="str">
        <f>puntenberekening!A140</f>
        <v>Claessens Quint</v>
      </c>
      <c r="B18" s="15" t="str">
        <f>puntenberekening!B140</f>
        <v>HCO</v>
      </c>
      <c r="C18" s="15">
        <f>puntenberekening!C140</f>
        <v>571</v>
      </c>
      <c r="D18" s="6">
        <f>COUNTIF(F18:AAB18, "&gt;0")</f>
        <v>1</v>
      </c>
      <c r="E18" s="49">
        <f>SUM(LARGE(F18:AC18,1),LARGE(F18:AC18,2),LARGE(F18:AC18,3),LARGE(F18:AC18,4),LARGE(F18:AC18,5))</f>
        <v>209</v>
      </c>
      <c r="F18" s="33">
        <v>0</v>
      </c>
      <c r="G18" s="33">
        <v>0</v>
      </c>
      <c r="H18" s="33">
        <f>puntenberekening!L140</f>
        <v>0</v>
      </c>
      <c r="I18" s="33">
        <f>puntenberekening!O140</f>
        <v>0</v>
      </c>
      <c r="J18" s="33">
        <f>puntenberekening!R140</f>
        <v>209</v>
      </c>
      <c r="K18" s="33">
        <f>puntenberekening!U140</f>
        <v>0</v>
      </c>
      <c r="L18" s="33">
        <f>puntenberekening!X140</f>
        <v>0</v>
      </c>
      <c r="M18" s="33">
        <f>puntenberekening!AA140</f>
        <v>0</v>
      </c>
      <c r="N18" s="33">
        <v>0</v>
      </c>
    </row>
    <row r="19" spans="1:14" x14ac:dyDescent="0.25">
      <c r="A19" s="14" t="str">
        <f>puntenberekening!A142</f>
        <v>Gesquiere Emile</v>
      </c>
      <c r="B19" s="15" t="str">
        <f>puntenberekening!B142</f>
        <v>AVMO</v>
      </c>
      <c r="C19" s="15">
        <f>puntenberekening!C142</f>
        <v>693</v>
      </c>
      <c r="D19" s="6">
        <f>COUNTIF(F19:AAB19, "&gt;0")</f>
        <v>1</v>
      </c>
      <c r="E19" s="49">
        <f>SUM(LARGE(F19:AC19,1),LARGE(F19:AC19,2),LARGE(F19:AC19,3),LARGE(F19:AC19,4),LARGE(F19:AC19,5))</f>
        <v>189</v>
      </c>
      <c r="F19" s="33">
        <v>0</v>
      </c>
      <c r="G19" s="33">
        <v>0</v>
      </c>
      <c r="H19" s="33">
        <f>puntenberekening!L142</f>
        <v>0</v>
      </c>
      <c r="I19" s="33">
        <f>puntenberekening!O142</f>
        <v>0</v>
      </c>
      <c r="J19" s="33">
        <f>puntenberekening!R142</f>
        <v>189</v>
      </c>
      <c r="K19" s="33">
        <f>puntenberekening!U142</f>
        <v>0</v>
      </c>
      <c r="L19" s="33">
        <f>puntenberekening!X142</f>
        <v>0</v>
      </c>
      <c r="M19" s="33">
        <f>puntenberekening!AA142</f>
        <v>0</v>
      </c>
      <c r="N19" s="33">
        <v>0</v>
      </c>
    </row>
    <row r="20" spans="1:14" x14ac:dyDescent="0.25">
      <c r="A20" s="14" t="str">
        <f>puntenberekening!A131</f>
        <v>Laevens Niels</v>
      </c>
      <c r="B20" s="15" t="str">
        <f>puntenberekening!B131</f>
        <v>KKS</v>
      </c>
      <c r="C20" s="15">
        <f>puntenberekening!C131</f>
        <v>645</v>
      </c>
      <c r="D20" s="6">
        <f>COUNTIF(F20:AAB20, "&gt;0")</f>
        <v>1</v>
      </c>
      <c r="E20" s="49">
        <f>SUM(LARGE(F20:AC20,1),LARGE(F20:AC20,2),LARGE(F20:AC20,3),LARGE(F20:AC20,4),LARGE(F20:AC20,5))</f>
        <v>100</v>
      </c>
      <c r="F20" s="33">
        <f>puntenberekening!F131</f>
        <v>100</v>
      </c>
      <c r="G20" s="33">
        <f>puntenberekening!I131</f>
        <v>0</v>
      </c>
      <c r="H20" s="33">
        <f>puntenberekening!L131</f>
        <v>0</v>
      </c>
      <c r="I20" s="33">
        <f>puntenberekening!O131</f>
        <v>0</v>
      </c>
      <c r="J20" s="33">
        <f>puntenberekening!R131</f>
        <v>0</v>
      </c>
      <c r="K20" s="33">
        <f>puntenberekening!U131</f>
        <v>0</v>
      </c>
      <c r="L20" s="33">
        <f>puntenberekening!X131</f>
        <v>0</v>
      </c>
      <c r="M20" s="33">
        <f>puntenberekening!AA131</f>
        <v>0</v>
      </c>
      <c r="N20" s="33">
        <v>0</v>
      </c>
    </row>
    <row r="21" spans="1:14" ht="15.75" thickBot="1" x14ac:dyDescent="0.3">
      <c r="A21" s="31"/>
      <c r="B21" s="32"/>
      <c r="C21" s="32"/>
      <c r="D21" s="9"/>
      <c r="E21" s="50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28"/>
      <c r="B22" s="28"/>
      <c r="C22" s="28"/>
    </row>
    <row r="23" spans="1:14" x14ac:dyDescent="0.25">
      <c r="A23" s="28"/>
      <c r="B23" s="28"/>
      <c r="C23" s="28"/>
    </row>
    <row r="24" spans="1:14" x14ac:dyDescent="0.25">
      <c r="A24" s="28"/>
      <c r="B24" s="28"/>
      <c r="C24" s="28"/>
    </row>
    <row r="25" spans="1:14" x14ac:dyDescent="0.25">
      <c r="A25" s="28"/>
      <c r="B25" s="28"/>
      <c r="C25" s="28"/>
    </row>
    <row r="26" spans="1:14" x14ac:dyDescent="0.25">
      <c r="A26" s="28"/>
      <c r="B26" s="28"/>
      <c r="C26" s="28"/>
    </row>
    <row r="27" spans="1:14" x14ac:dyDescent="0.25">
      <c r="A27" s="28"/>
      <c r="B27" s="28"/>
      <c r="C27" s="28"/>
    </row>
    <row r="28" spans="1:14" x14ac:dyDescent="0.25">
      <c r="A28" s="29"/>
      <c r="B28" s="29"/>
      <c r="C28" s="29"/>
      <c r="D28" s="27"/>
    </row>
    <row r="29" spans="1:14" x14ac:dyDescent="0.25">
      <c r="A29" s="28"/>
      <c r="B29" s="28"/>
      <c r="C29" s="28"/>
    </row>
    <row r="30" spans="1:14" x14ac:dyDescent="0.25">
      <c r="A30" s="28"/>
      <c r="B30" s="28"/>
      <c r="C30" s="28"/>
    </row>
    <row r="31" spans="1:14" x14ac:dyDescent="0.25">
      <c r="A31" s="28"/>
      <c r="B31" s="28"/>
      <c r="C31" s="28"/>
    </row>
    <row r="32" spans="1:14" x14ac:dyDescent="0.25">
      <c r="A32" s="28"/>
      <c r="B32" s="28"/>
      <c r="C32" s="28"/>
    </row>
    <row r="33" spans="1:4" x14ac:dyDescent="0.25">
      <c r="A33" s="28"/>
      <c r="B33" s="28"/>
      <c r="C33" s="28"/>
    </row>
    <row r="34" spans="1:4" x14ac:dyDescent="0.25">
      <c r="A34" s="28"/>
      <c r="B34" s="28"/>
      <c r="C34" s="28"/>
    </row>
    <row r="35" spans="1:4" x14ac:dyDescent="0.25">
      <c r="A35" s="28"/>
      <c r="B35" s="28"/>
      <c r="C35" s="28"/>
    </row>
    <row r="36" spans="1:4" x14ac:dyDescent="0.25">
      <c r="A36" s="28"/>
      <c r="B36" s="28"/>
      <c r="C36" s="28"/>
    </row>
    <row r="37" spans="1:4" x14ac:dyDescent="0.25">
      <c r="A37" s="28"/>
      <c r="B37" s="28"/>
      <c r="C37" s="28"/>
    </row>
    <row r="38" spans="1:4" x14ac:dyDescent="0.25">
      <c r="A38" s="29"/>
      <c r="B38" s="29"/>
      <c r="C38" s="29"/>
      <c r="D38" s="27"/>
    </row>
    <row r="39" spans="1:4" x14ac:dyDescent="0.25">
      <c r="A39" s="28"/>
      <c r="B39" s="28"/>
      <c r="C39" s="28"/>
    </row>
    <row r="40" spans="1:4" x14ac:dyDescent="0.25">
      <c r="A40" s="28"/>
      <c r="B40" s="28"/>
      <c r="C40" s="28"/>
    </row>
    <row r="41" spans="1:4" x14ac:dyDescent="0.25">
      <c r="A41" s="28"/>
      <c r="B41" s="28"/>
      <c r="C41" s="28"/>
    </row>
    <row r="42" spans="1:4" x14ac:dyDescent="0.25">
      <c r="A42" s="29"/>
      <c r="B42" s="29"/>
      <c r="C42" s="29"/>
      <c r="D42" s="27"/>
    </row>
    <row r="43" spans="1:4" x14ac:dyDescent="0.25">
      <c r="A43" s="28"/>
      <c r="B43" s="28"/>
      <c r="C43" s="28"/>
    </row>
    <row r="44" spans="1:4" x14ac:dyDescent="0.25">
      <c r="A44" s="28"/>
      <c r="B44" s="28"/>
      <c r="C44" s="28"/>
    </row>
    <row r="45" spans="1:4" x14ac:dyDescent="0.25">
      <c r="A45" s="28"/>
      <c r="B45" s="28"/>
      <c r="C45" s="28"/>
    </row>
  </sheetData>
  <sortState ref="A3:N20">
    <sortCondition descending="1" ref="E3:E20"/>
  </sortState>
  <conditionalFormatting sqref="D2 D21:D1048576">
    <cfRule type="cellIs" dxfId="22" priority="6" operator="greaterThan">
      <formula>4</formula>
    </cfRule>
  </conditionalFormatting>
  <conditionalFormatting sqref="D1:D8">
    <cfRule type="cellIs" dxfId="21" priority="5" operator="greaterThan">
      <formula>4</formula>
    </cfRule>
  </conditionalFormatting>
  <conditionalFormatting sqref="D9">
    <cfRule type="cellIs" dxfId="20" priority="4" operator="greaterThan">
      <formula>4</formula>
    </cfRule>
  </conditionalFormatting>
  <conditionalFormatting sqref="D10:D11">
    <cfRule type="cellIs" dxfId="19" priority="3" operator="greaterThan">
      <formula>4</formula>
    </cfRule>
  </conditionalFormatting>
  <conditionalFormatting sqref="D12:D16">
    <cfRule type="cellIs" dxfId="18" priority="2" operator="greaterThan">
      <formula>4</formula>
    </cfRule>
  </conditionalFormatting>
  <conditionalFormatting sqref="D17:D20">
    <cfRule type="cellIs" dxfId="17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workbookViewId="0">
      <selection activeCell="D5" sqref="D5"/>
    </sheetView>
  </sheetViews>
  <sheetFormatPr defaultRowHeight="15" x14ac:dyDescent="0.25"/>
  <cols>
    <col min="1" max="1" width="26" style="25" bestFit="1" customWidth="1"/>
    <col min="2" max="2" width="7" style="25" customWidth="1"/>
    <col min="3" max="3" width="7.42578125" style="25" bestFit="1" customWidth="1"/>
    <col min="4" max="4" width="11" style="25" customWidth="1"/>
    <col min="5" max="5" width="7.42578125" style="25" bestFit="1" customWidth="1"/>
    <col min="6" max="6" width="13.85546875" style="25" customWidth="1"/>
    <col min="7" max="7" width="13.28515625" style="25" customWidth="1"/>
    <col min="8" max="8" width="10.7109375" style="25" bestFit="1" customWidth="1"/>
    <col min="9" max="9" width="11.28515625" style="25" customWidth="1"/>
    <col min="10" max="10" width="13.7109375" style="25" customWidth="1"/>
    <col min="11" max="11" width="14.42578125" style="25" customWidth="1"/>
    <col min="12" max="12" width="10.7109375" style="25" bestFit="1" customWidth="1"/>
    <col min="13" max="13" width="14.85546875" style="25" customWidth="1"/>
    <col min="14" max="14" width="20" style="25" customWidth="1"/>
    <col min="15" max="15" width="10.42578125" style="25" customWidth="1"/>
    <col min="16" max="16" width="10.5703125" style="25" customWidth="1"/>
    <col min="17" max="17" width="11" style="25" customWidth="1"/>
    <col min="18" max="18" width="10.42578125" style="25" customWidth="1"/>
    <col min="19" max="20" width="10.7109375" style="25" bestFit="1" customWidth="1"/>
    <col min="21" max="21" width="10.85546875" style="25" customWidth="1"/>
    <col min="22" max="22" width="12.28515625" style="25" bestFit="1" customWidth="1"/>
    <col min="23" max="16384" width="9.140625" style="25"/>
  </cols>
  <sheetData>
    <row r="1" spans="1:22" ht="32.25" customHeight="1" thickBot="1" x14ac:dyDescent="0.3">
      <c r="A1" s="43" t="s">
        <v>117</v>
      </c>
      <c r="B1" s="44" t="s">
        <v>14</v>
      </c>
      <c r="C1" s="44" t="s">
        <v>15</v>
      </c>
      <c r="D1" s="45" t="s">
        <v>3</v>
      </c>
      <c r="E1" s="46" t="s">
        <v>27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22</v>
      </c>
      <c r="K1" s="47" t="s">
        <v>8</v>
      </c>
      <c r="L1" s="47" t="s">
        <v>9</v>
      </c>
      <c r="M1" s="47" t="s">
        <v>23</v>
      </c>
      <c r="N1" s="47" t="s">
        <v>24</v>
      </c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35"/>
      <c r="B2" s="36"/>
      <c r="C2" s="36"/>
      <c r="D2" s="17"/>
      <c r="E2" s="48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4" t="str">
        <f>puntenberekening!A167</f>
        <v>Vynck Stein</v>
      </c>
      <c r="B3" s="15" t="str">
        <f>puntenberekening!B167</f>
        <v>OB</v>
      </c>
      <c r="C3" s="15">
        <f>puntenberekening!C167</f>
        <v>2184</v>
      </c>
      <c r="D3" s="6">
        <f>COUNTIF(F3:AAB3, "&gt;0")</f>
        <v>5</v>
      </c>
      <c r="E3" s="49">
        <f>SUM(LARGE(F3:AC3,1),LARGE(F3:AC3,2),LARGE(F3:AC3,3),LARGE(F3:AC3,4),LARGE(F3:AC3,5))</f>
        <v>984</v>
      </c>
      <c r="F3" s="33">
        <f>puntenberekening!F167</f>
        <v>0</v>
      </c>
      <c r="G3" s="33">
        <f>puntenberekening!I167</f>
        <v>140</v>
      </c>
      <c r="H3" s="33">
        <f>puntenberekening!L167</f>
        <v>0</v>
      </c>
      <c r="I3" s="33">
        <f>puntenberekening!O167</f>
        <v>194</v>
      </c>
      <c r="J3" s="33">
        <f>puntenberekening!R167</f>
        <v>267</v>
      </c>
      <c r="K3" s="33">
        <f>puntenberekening!U167</f>
        <v>0</v>
      </c>
      <c r="L3" s="33">
        <f>puntenberekening!X167</f>
        <v>172</v>
      </c>
      <c r="M3" s="33">
        <f>puntenberekening!AA167</f>
        <v>211</v>
      </c>
      <c r="N3" s="33">
        <v>0</v>
      </c>
    </row>
    <row r="4" spans="1:22" x14ac:dyDescent="0.25">
      <c r="A4" s="14" t="str">
        <f>puntenberekening!A147</f>
        <v>Diaz Rodriguez Alexander</v>
      </c>
      <c r="B4" s="15" t="str">
        <f>puntenberekening!B147</f>
        <v>BEHO</v>
      </c>
      <c r="C4" s="15">
        <f>puntenberekening!C147</f>
        <v>5032</v>
      </c>
      <c r="D4" s="6">
        <f>COUNTIF(F4:AAB4, "&gt;0")</f>
        <v>4</v>
      </c>
      <c r="E4" s="49">
        <f>SUM(LARGE(F4:N4,1),LARGE(F4:N4,2),LARGE(F4:N4,3),LARGE(F4:N4,4),LARGE(F4:N4,5))</f>
        <v>860</v>
      </c>
      <c r="F4" s="33">
        <f>puntenberekening!F147</f>
        <v>194</v>
      </c>
      <c r="G4" s="33">
        <f>puntenberekening!I147</f>
        <v>0</v>
      </c>
      <c r="H4" s="33">
        <f>puntenberekening!L147</f>
        <v>192</v>
      </c>
      <c r="I4" s="33">
        <f>puntenberekening!O147</f>
        <v>0</v>
      </c>
      <c r="J4" s="33">
        <f>puntenberekening!R147</f>
        <v>271</v>
      </c>
      <c r="K4" s="33">
        <f>puntenberekening!U147</f>
        <v>203</v>
      </c>
      <c r="L4" s="33">
        <f>puntenberekening!X147</f>
        <v>0</v>
      </c>
      <c r="M4" s="33">
        <f>puntenberekening!AA147</f>
        <v>0</v>
      </c>
      <c r="N4" s="33">
        <v>0</v>
      </c>
    </row>
    <row r="5" spans="1:22" x14ac:dyDescent="0.25">
      <c r="A5" s="14" t="str">
        <f>puntenberekening!A155</f>
        <v>Demarcke Benjamin</v>
      </c>
      <c r="B5" s="15" t="str">
        <f>puntenberekening!B155</f>
        <v>KKS</v>
      </c>
      <c r="C5" s="15">
        <f>puntenberekening!C155</f>
        <v>3073</v>
      </c>
      <c r="D5" s="6">
        <f>COUNTIF(F5:AAB5, "&gt;0")</f>
        <v>7</v>
      </c>
      <c r="E5" s="49">
        <f>SUM(LARGE(F5:AC5,1),LARGE(F5:AC5,2),LARGE(F5:AC5,3),LARGE(F5:AC5,4),LARGE(F5:AC5,5))</f>
        <v>855</v>
      </c>
      <c r="F5" s="33">
        <f>puntenberekening!F155</f>
        <v>138</v>
      </c>
      <c r="G5" s="33">
        <f>puntenberekening!I155</f>
        <v>116</v>
      </c>
      <c r="H5" s="33">
        <f>puntenberekening!L155</f>
        <v>170</v>
      </c>
      <c r="I5" s="33">
        <f>puntenberekening!O155</f>
        <v>0</v>
      </c>
      <c r="J5" s="33">
        <f>puntenberekening!R155</f>
        <v>225</v>
      </c>
      <c r="K5" s="33">
        <f>puntenberekening!U155</f>
        <v>139</v>
      </c>
      <c r="L5" s="33">
        <f>puntenberekening!X155</f>
        <v>150</v>
      </c>
      <c r="M5" s="33">
        <f>puntenberekening!AA155</f>
        <v>171</v>
      </c>
      <c r="N5" s="33">
        <v>0</v>
      </c>
    </row>
    <row r="6" spans="1:22" x14ac:dyDescent="0.25">
      <c r="A6" s="14" t="str">
        <f>puntenberekening!A152</f>
        <v>Kinget Loewis</v>
      </c>
      <c r="B6" s="15" t="str">
        <f>puntenberekening!B152</f>
        <v>OB</v>
      </c>
      <c r="C6" s="15">
        <f>puntenberekening!C152</f>
        <v>2188</v>
      </c>
      <c r="D6" s="6">
        <f>COUNTIF(F6:AAB6, "&gt;0")</f>
        <v>5</v>
      </c>
      <c r="E6" s="49">
        <f>SUM(LARGE(F6:AC6,1),LARGE(F6:AC6,2),LARGE(F6:AC6,3),LARGE(F6:AC6,4),LARGE(F6:AC6,5))</f>
        <v>844</v>
      </c>
      <c r="F6" s="33">
        <f>puntenberekening!F152</f>
        <v>163</v>
      </c>
      <c r="G6" s="33">
        <f>puntenberekening!I152</f>
        <v>150</v>
      </c>
      <c r="H6" s="33">
        <f>puntenberekening!L152</f>
        <v>0</v>
      </c>
      <c r="I6" s="33">
        <f>puntenberekening!O152</f>
        <v>188</v>
      </c>
      <c r="J6" s="33">
        <f>puntenberekening!R152</f>
        <v>0</v>
      </c>
      <c r="K6" s="33">
        <f>puntenberekening!U152</f>
        <v>0</v>
      </c>
      <c r="L6" s="33">
        <f>puntenberekening!X152</f>
        <v>158</v>
      </c>
      <c r="M6" s="33">
        <f>puntenberekening!AA152</f>
        <v>185</v>
      </c>
      <c r="N6" s="33">
        <v>0</v>
      </c>
    </row>
    <row r="7" spans="1:22" x14ac:dyDescent="0.25">
      <c r="A7" s="14" t="str">
        <f>puntenberekening!A153</f>
        <v>Maricau Florens</v>
      </c>
      <c r="B7" s="15" t="str">
        <f>puntenberekening!B153</f>
        <v>KKS</v>
      </c>
      <c r="C7" s="15">
        <f>puntenberekening!C153</f>
        <v>2203</v>
      </c>
      <c r="D7" s="6">
        <f>COUNTIF(F7:AAB7, "&gt;0")</f>
        <v>6</v>
      </c>
      <c r="E7" s="49">
        <f>SUM(LARGE(F7:AC7,1),LARGE(F7:AC7,2),LARGE(F7:AC7,3),LARGE(F7:AC7,4),LARGE(F7:AC7,5))</f>
        <v>843</v>
      </c>
      <c r="F7" s="33">
        <f>puntenberekening!F153</f>
        <v>157</v>
      </c>
      <c r="G7" s="33">
        <f>puntenberekening!I153</f>
        <v>121</v>
      </c>
      <c r="H7" s="33">
        <f>puntenberekening!L153</f>
        <v>166</v>
      </c>
      <c r="I7" s="33">
        <f>puntenberekening!O153</f>
        <v>175</v>
      </c>
      <c r="J7" s="33">
        <f>puntenberekening!R153</f>
        <v>0</v>
      </c>
      <c r="K7" s="33">
        <f>puntenberekening!U153</f>
        <v>0</v>
      </c>
      <c r="L7" s="33">
        <f>puntenberekening!X153</f>
        <v>165</v>
      </c>
      <c r="M7" s="33">
        <f>puntenberekening!AA153</f>
        <v>180</v>
      </c>
      <c r="N7" s="33">
        <v>0</v>
      </c>
    </row>
    <row r="8" spans="1:22" x14ac:dyDescent="0.25">
      <c r="A8" s="14" t="str">
        <f>puntenberekening!A161</f>
        <v>Vermeire Henok</v>
      </c>
      <c r="B8" s="15" t="str">
        <f>puntenberekening!B161</f>
        <v>AZW</v>
      </c>
      <c r="C8" s="15">
        <f>puntenberekening!C161</f>
        <v>2501</v>
      </c>
      <c r="D8" s="6">
        <f>COUNTIF(F8:AAB8, "&gt;0")</f>
        <v>4</v>
      </c>
      <c r="E8" s="49">
        <f>SUM(LARGE(F8:AC8,1),LARGE(F8:AC8,2),LARGE(F8:AC8,3),LARGE(F8:AC8,4),LARGE(F8:AC8,5))</f>
        <v>805</v>
      </c>
      <c r="F8" s="33">
        <f>puntenberekening!F161</f>
        <v>0</v>
      </c>
      <c r="G8" s="33">
        <f>puntenberekening!I161</f>
        <v>180</v>
      </c>
      <c r="H8" s="33">
        <f>puntenberekening!L161</f>
        <v>0</v>
      </c>
      <c r="I8" s="33">
        <f>puntenberekening!O161</f>
        <v>0</v>
      </c>
      <c r="J8" s="33">
        <f>puntenberekening!R161</f>
        <v>259</v>
      </c>
      <c r="K8" s="33">
        <f>puntenberekening!U161</f>
        <v>157</v>
      </c>
      <c r="L8" s="33">
        <f>puntenberekening!X161</f>
        <v>0</v>
      </c>
      <c r="M8" s="33">
        <f>puntenberekening!AA161</f>
        <v>209</v>
      </c>
      <c r="N8" s="33">
        <v>0</v>
      </c>
    </row>
    <row r="9" spans="1:22" x14ac:dyDescent="0.25">
      <c r="A9" s="14" t="str">
        <f>puntenberekening!A171</f>
        <v>Brysbaert Kevin</v>
      </c>
      <c r="B9" s="15" t="str">
        <f>puntenberekening!B171</f>
        <v>FLAC</v>
      </c>
      <c r="C9" s="15">
        <f>puntenberekening!C171</f>
        <v>3158</v>
      </c>
      <c r="D9" s="6">
        <f>COUNTIF(F9:AAB9, "&gt;0")</f>
        <v>6</v>
      </c>
      <c r="E9" s="49">
        <f>SUM(LARGE(F9:AC9,1),LARGE(F9:AC9,2),LARGE(F9:AC9,3),LARGE(F9:AC9,4),LARGE(F9:AC9,5))</f>
        <v>799</v>
      </c>
      <c r="F9" s="33">
        <f>puntenberekening!F171</f>
        <v>0</v>
      </c>
      <c r="G9" s="33">
        <f>puntenberekening!I171</f>
        <v>114</v>
      </c>
      <c r="H9" s="33">
        <f>puntenberekening!L171</f>
        <v>153</v>
      </c>
      <c r="I9" s="33">
        <f>puntenberekening!O171</f>
        <v>169</v>
      </c>
      <c r="J9" s="33">
        <f>puntenberekening!R171</f>
        <v>230</v>
      </c>
      <c r="K9" s="33">
        <f>puntenberekening!U171</f>
        <v>132</v>
      </c>
      <c r="L9" s="33">
        <f>puntenberekening!X171</f>
        <v>115</v>
      </c>
      <c r="M9" s="33">
        <f>puntenberekening!AA171</f>
        <v>0</v>
      </c>
      <c r="N9" s="33">
        <v>0</v>
      </c>
    </row>
    <row r="10" spans="1:22" x14ac:dyDescent="0.25">
      <c r="A10" s="14" t="str">
        <f>puntenberekening!A165</f>
        <v>Casteele Matthijs</v>
      </c>
      <c r="B10" s="15" t="str">
        <f>puntenberekening!B165</f>
        <v>KKS</v>
      </c>
      <c r="C10" s="15">
        <f>puntenberekening!C165</f>
        <v>2528</v>
      </c>
      <c r="D10" s="6">
        <f>COUNTIF(F10:AAB10, "&gt;0")</f>
        <v>4</v>
      </c>
      <c r="E10" s="49">
        <f>SUM(LARGE(F10:AC10,1),LARGE(F10:AC10,2),LARGE(F10:AC10,3),LARGE(F10:AC10,4),LARGE(F10:AC10,5))</f>
        <v>775</v>
      </c>
      <c r="F10" s="33">
        <f>puntenberekening!F165</f>
        <v>0</v>
      </c>
      <c r="G10" s="33">
        <f>puntenberekening!I165</f>
        <v>163</v>
      </c>
      <c r="H10" s="33">
        <f>puntenberekening!L165</f>
        <v>196</v>
      </c>
      <c r="I10" s="33">
        <f>puntenberekening!O165</f>
        <v>0</v>
      </c>
      <c r="J10" s="33">
        <f>puntenberekening!R165</f>
        <v>0</v>
      </c>
      <c r="K10" s="33">
        <f>puntenberekening!U165</f>
        <v>194</v>
      </c>
      <c r="L10" s="33">
        <f>puntenberekening!X165</f>
        <v>0</v>
      </c>
      <c r="M10" s="33">
        <f>puntenberekening!AA165</f>
        <v>222</v>
      </c>
      <c r="N10" s="33">
        <v>0</v>
      </c>
    </row>
    <row r="11" spans="1:22" x14ac:dyDescent="0.25">
      <c r="A11" s="14" t="str">
        <f>puntenberekening!A172</f>
        <v>Casteele Tom</v>
      </c>
      <c r="B11" s="15" t="str">
        <f>puntenberekening!B172</f>
        <v>KKS</v>
      </c>
      <c r="C11" s="15">
        <f>puntenberekening!C172</f>
        <v>2527</v>
      </c>
      <c r="D11" s="6">
        <f>COUNTIF(F11:AAB11, "&gt;0")</f>
        <v>4</v>
      </c>
      <c r="E11" s="49">
        <f>SUM(LARGE(F11:AC11,1),LARGE(F11:AC11,2),LARGE(F11:AC11,3),LARGE(F11:AC11,4),LARGE(F11:AC11,5))</f>
        <v>678</v>
      </c>
      <c r="F11" s="33">
        <f>puntenberekening!F172</f>
        <v>0</v>
      </c>
      <c r="G11" s="33">
        <f>puntenberekening!I172</f>
        <v>112</v>
      </c>
      <c r="H11" s="33">
        <f>puntenberekening!L172</f>
        <v>0</v>
      </c>
      <c r="I11" s="33">
        <f>puntenberekening!O172</f>
        <v>0</v>
      </c>
      <c r="J11" s="33">
        <f>puntenberekening!R172</f>
        <v>242</v>
      </c>
      <c r="K11" s="33">
        <f>puntenberekening!U172</f>
        <v>150</v>
      </c>
      <c r="L11" s="33">
        <f>puntenberekening!X172</f>
        <v>0</v>
      </c>
      <c r="M11" s="33">
        <f>puntenberekening!AA172</f>
        <v>174</v>
      </c>
      <c r="N11" s="33">
        <v>0</v>
      </c>
    </row>
    <row r="12" spans="1:22" x14ac:dyDescent="0.25">
      <c r="A12" s="14" t="str">
        <f>puntenberekening!A164</f>
        <v>Casteele Steven</v>
      </c>
      <c r="B12" s="15" t="str">
        <f>puntenberekening!B164</f>
        <v>KKS</v>
      </c>
      <c r="C12" s="15">
        <f>puntenberekening!C164</f>
        <v>2700</v>
      </c>
      <c r="D12" s="6">
        <f>COUNTIF(F12:AAB12, "&gt;0")</f>
        <v>3</v>
      </c>
      <c r="E12" s="49">
        <f>SUM(LARGE(F12:AC12,1),LARGE(F12:AC12,2),LARGE(F12:AC12,3),LARGE(F12:AC12,4),LARGE(F12:AC12,5))</f>
        <v>637</v>
      </c>
      <c r="F12" s="33">
        <f>puntenberekening!F164</f>
        <v>0</v>
      </c>
      <c r="G12" s="33">
        <f>puntenberekening!I164</f>
        <v>185</v>
      </c>
      <c r="H12" s="33">
        <f>puntenberekening!L164</f>
        <v>0</v>
      </c>
      <c r="I12" s="33">
        <f>puntenberekening!O164</f>
        <v>0</v>
      </c>
      <c r="J12" s="33">
        <f>puntenberekening!R164</f>
        <v>0</v>
      </c>
      <c r="K12" s="33">
        <f>puntenberekening!U164</f>
        <v>207</v>
      </c>
      <c r="L12" s="33">
        <f>puntenberekening!X164</f>
        <v>0</v>
      </c>
      <c r="M12" s="33">
        <f>puntenberekening!AA164</f>
        <v>245</v>
      </c>
      <c r="N12" s="33">
        <v>0</v>
      </c>
    </row>
    <row r="13" spans="1:22" x14ac:dyDescent="0.25">
      <c r="A13" s="14" t="str">
        <f>puntenberekening!A182</f>
        <v>Deruddere Jeroen</v>
      </c>
      <c r="B13" s="15" t="str">
        <f>puntenberekening!B182</f>
        <v>FLAC</v>
      </c>
      <c r="C13" s="15">
        <f>puntenberekening!C182</f>
        <v>2861</v>
      </c>
      <c r="D13" s="6">
        <f>COUNTIF(F13:AAB13, "&gt;0")</f>
        <v>4</v>
      </c>
      <c r="E13" s="49">
        <f>SUM(LARGE(F13:AC13,1),LARGE(F13:AC13,2),LARGE(F13:AC13,3),LARGE(F13:AC13,4),LARGE(F13:AC13,5))</f>
        <v>493</v>
      </c>
      <c r="F13" s="33">
        <v>0</v>
      </c>
      <c r="G13" s="33">
        <v>0</v>
      </c>
      <c r="H13" s="33">
        <f>puntenberekening!L182</f>
        <v>100</v>
      </c>
      <c r="I13" s="33">
        <f>puntenberekening!O182</f>
        <v>113</v>
      </c>
      <c r="J13" s="33">
        <f>puntenberekening!R182</f>
        <v>180</v>
      </c>
      <c r="K13" s="33">
        <f>puntenberekening!U182</f>
        <v>0</v>
      </c>
      <c r="L13" s="33">
        <f>puntenberekening!X182</f>
        <v>100</v>
      </c>
      <c r="M13" s="33">
        <f>puntenberekening!AA182</f>
        <v>0</v>
      </c>
      <c r="N13" s="33">
        <v>0</v>
      </c>
    </row>
    <row r="14" spans="1:22" x14ac:dyDescent="0.25">
      <c r="A14" s="14" t="str">
        <f>puntenberekening!A177</f>
        <v>Capoen Stefaan</v>
      </c>
      <c r="B14" s="15" t="str">
        <f>puntenberekening!B177</f>
        <v>FLAC</v>
      </c>
      <c r="C14" s="15">
        <f>puntenberekening!C177</f>
        <v>3180</v>
      </c>
      <c r="D14" s="6">
        <f>COUNTIF(F14:AAB14, "&gt;0")</f>
        <v>3</v>
      </c>
      <c r="E14" s="49">
        <f>SUM(LARGE(F14:AC14,1),LARGE(F14:AC14,2),LARGE(F14:AC14,3),LARGE(F14:AC14,4),LARGE(F14:AC14,5))</f>
        <v>483</v>
      </c>
      <c r="F14" s="33">
        <v>0</v>
      </c>
      <c r="G14" s="33">
        <v>0</v>
      </c>
      <c r="H14" s="33">
        <f>puntenberekening!L177</f>
        <v>144</v>
      </c>
      <c r="I14" s="33">
        <f>puntenberekening!O177</f>
        <v>0</v>
      </c>
      <c r="J14" s="33">
        <f>puntenberekening!R177</f>
        <v>217</v>
      </c>
      <c r="K14" s="33">
        <f>puntenberekening!U177</f>
        <v>0</v>
      </c>
      <c r="L14" s="33">
        <f>puntenberekening!X177</f>
        <v>122</v>
      </c>
      <c r="M14" s="33">
        <f>puntenberekening!AA177</f>
        <v>0</v>
      </c>
      <c r="N14" s="33">
        <v>0</v>
      </c>
    </row>
    <row r="15" spans="1:22" x14ac:dyDescent="0.25">
      <c r="A15" s="14" t="str">
        <f>puntenberekening!A154</f>
        <v>Declerck Ward</v>
      </c>
      <c r="B15" s="15" t="str">
        <f>puntenberekening!B154</f>
        <v>AVMO</v>
      </c>
      <c r="C15" s="15">
        <f>puntenberekening!C154</f>
        <v>2459</v>
      </c>
      <c r="D15" s="6">
        <f>COUNTIF(F15:AAB15, "&gt;0")</f>
        <v>3</v>
      </c>
      <c r="E15" s="49">
        <f>SUM(LARGE(F15:AC15,1),LARGE(F15:AC15,2),LARGE(F15:AC15,3),LARGE(F15:AC15,4),LARGE(F15:AC15,5))</f>
        <v>477</v>
      </c>
      <c r="F15" s="33">
        <f>puntenberekening!F154</f>
        <v>150</v>
      </c>
      <c r="G15" s="33">
        <f>puntenberekening!I154</f>
        <v>148</v>
      </c>
      <c r="H15" s="33">
        <f>puntenberekening!L154</f>
        <v>0</v>
      </c>
      <c r="I15" s="33">
        <f>puntenberekening!O154</f>
        <v>0</v>
      </c>
      <c r="J15" s="33">
        <f>puntenberekening!R154</f>
        <v>0</v>
      </c>
      <c r="K15" s="33">
        <f>puntenberekening!U154</f>
        <v>0</v>
      </c>
      <c r="L15" s="33">
        <f>puntenberekening!X154</f>
        <v>179</v>
      </c>
      <c r="M15" s="33">
        <f>puntenberekening!AA154</f>
        <v>0</v>
      </c>
      <c r="N15" s="33">
        <v>0</v>
      </c>
    </row>
    <row r="16" spans="1:22" x14ac:dyDescent="0.25">
      <c r="A16" s="14" t="str">
        <f>puntenberekening!A162</f>
        <v>Vergotte Arnaud</v>
      </c>
      <c r="B16" s="15" t="str">
        <f>puntenberekening!B162</f>
        <v>FLAC</v>
      </c>
      <c r="C16" s="15">
        <f>puntenberekening!C162</f>
        <v>2149</v>
      </c>
      <c r="D16" s="6">
        <f>COUNTIF(F16:AAB16, "&gt;0")</f>
        <v>3</v>
      </c>
      <c r="E16" s="49">
        <f>SUM(LARGE(F16:AC16,1),LARGE(F16:AC16,2),LARGE(F16:AC16,3),LARGE(F16:AC16,4),LARGE(F16:AC16,5))</f>
        <v>467</v>
      </c>
      <c r="F16" s="33">
        <f>puntenberekening!F162</f>
        <v>0</v>
      </c>
      <c r="G16" s="33">
        <f>puntenberekening!I162</f>
        <v>139</v>
      </c>
      <c r="H16" s="33">
        <f>puntenberekening!L162</f>
        <v>0</v>
      </c>
      <c r="I16" s="33">
        <f>puntenberekening!O162</f>
        <v>0</v>
      </c>
      <c r="J16" s="33">
        <f>puntenberekening!R162</f>
        <v>192</v>
      </c>
      <c r="K16" s="33">
        <f>puntenberekening!U162</f>
        <v>0</v>
      </c>
      <c r="L16" s="33">
        <f>puntenberekening!X162</f>
        <v>136</v>
      </c>
      <c r="M16" s="33">
        <f>puntenberekening!AA162</f>
        <v>0</v>
      </c>
      <c r="N16" s="33">
        <v>0</v>
      </c>
    </row>
    <row r="17" spans="1:14" x14ac:dyDescent="0.25">
      <c r="A17" s="14" t="str">
        <f>puntenberekening!A157</f>
        <v>Vandenbon Simon</v>
      </c>
      <c r="B17" s="15" t="str">
        <f>puntenberekening!B157</f>
        <v>MACW</v>
      </c>
      <c r="C17" s="15">
        <f>puntenberekening!C157</f>
        <v>2216</v>
      </c>
      <c r="D17" s="6">
        <f>COUNTIF(F17:AAB17, "&gt;0")</f>
        <v>3</v>
      </c>
      <c r="E17" s="49">
        <f>SUM(LARGE(F17:AC17,1),LARGE(F17:AC17,2),LARGE(F17:AC17,3),LARGE(F17:AC17,4),LARGE(F17:AC17,5))</f>
        <v>465</v>
      </c>
      <c r="F17" s="33">
        <f>puntenberekening!F157</f>
        <v>125</v>
      </c>
      <c r="G17" s="33">
        <f>puntenberekening!I157</f>
        <v>135</v>
      </c>
      <c r="H17" s="33">
        <f>puntenberekening!L157</f>
        <v>0</v>
      </c>
      <c r="I17" s="33">
        <f>puntenberekening!O157</f>
        <v>0</v>
      </c>
      <c r="J17" s="33">
        <f>puntenberekening!R157</f>
        <v>205</v>
      </c>
      <c r="K17" s="33">
        <f>puntenberekening!U157</f>
        <v>0</v>
      </c>
      <c r="L17" s="33">
        <f>puntenberekening!X157</f>
        <v>0</v>
      </c>
      <c r="M17" s="33">
        <f>puntenberekening!AA157</f>
        <v>0</v>
      </c>
      <c r="N17" s="33">
        <v>0</v>
      </c>
    </row>
    <row r="18" spans="1:14" x14ac:dyDescent="0.25">
      <c r="A18" s="14" t="str">
        <f>puntenberekening!A149</f>
        <v>Soenens Tim</v>
      </c>
      <c r="B18" s="15" t="str">
        <f>puntenberekening!B149</f>
        <v>AVMO</v>
      </c>
      <c r="C18" s="15">
        <f>puntenberekening!C149</f>
        <v>2195</v>
      </c>
      <c r="D18" s="6">
        <f>COUNTIF(F18:AAB18, "&gt;0")</f>
        <v>2</v>
      </c>
      <c r="E18" s="49">
        <f>SUM(LARGE(F18:AC18,1),LARGE(F18:AC18,2),LARGE(F18:AC18,3),LARGE(F18:AC18,4),LARGE(F18:AC18,5))</f>
        <v>437</v>
      </c>
      <c r="F18" s="33">
        <f>puntenberekening!F149</f>
        <v>182</v>
      </c>
      <c r="G18" s="33">
        <f>puntenberekening!I149</f>
        <v>0</v>
      </c>
      <c r="H18" s="33">
        <f>puntenberekening!L149</f>
        <v>0</v>
      </c>
      <c r="I18" s="33">
        <f>puntenberekening!O149</f>
        <v>0</v>
      </c>
      <c r="J18" s="33">
        <f>puntenberekening!R149</f>
        <v>255</v>
      </c>
      <c r="K18" s="33">
        <f>puntenberekening!U149</f>
        <v>0</v>
      </c>
      <c r="L18" s="33">
        <f>puntenberekening!X149</f>
        <v>0</v>
      </c>
      <c r="M18" s="33">
        <f>puntenberekening!AA149</f>
        <v>0</v>
      </c>
      <c r="N18" s="33">
        <v>0</v>
      </c>
    </row>
    <row r="19" spans="1:14" x14ac:dyDescent="0.25">
      <c r="A19" s="14" t="str">
        <f>puntenberekening!A183</f>
        <v>Brysbaert Glenn</v>
      </c>
      <c r="B19" s="15" t="str">
        <f>puntenberekening!B183</f>
        <v>FLAC</v>
      </c>
      <c r="C19" s="15">
        <f>puntenberekening!C183</f>
        <v>2056</v>
      </c>
      <c r="D19" s="6">
        <f>COUNTIF(F19:AAB19, "&gt;0")</f>
        <v>3</v>
      </c>
      <c r="E19" s="49">
        <f>SUM(LARGE(F19:AC19,1),LARGE(F19:AC19,2),LARGE(F19:AC19,3),LARGE(F19:AC19,4),LARGE(F19:AC19,5))</f>
        <v>431</v>
      </c>
      <c r="F19" s="33">
        <v>0</v>
      </c>
      <c r="G19" s="33">
        <v>0</v>
      </c>
      <c r="H19" s="33">
        <f>puntenberekening!L183</f>
        <v>105</v>
      </c>
      <c r="I19" s="33">
        <f>puntenberekening!O183</f>
        <v>138</v>
      </c>
      <c r="J19" s="33">
        <f>puntenberekening!R183</f>
        <v>188</v>
      </c>
      <c r="K19" s="33">
        <f>puntenberekening!U183</f>
        <v>0</v>
      </c>
      <c r="L19" s="33">
        <f>puntenberekening!X183</f>
        <v>0</v>
      </c>
      <c r="M19" s="33">
        <f>puntenberekening!AA183</f>
        <v>0</v>
      </c>
      <c r="N19" s="33">
        <v>0</v>
      </c>
    </row>
    <row r="20" spans="1:14" x14ac:dyDescent="0.25">
      <c r="A20" s="14" t="str">
        <f>puntenberekening!A175</f>
        <v>Moerman Karel</v>
      </c>
      <c r="B20" s="15" t="str">
        <f>puntenberekening!B175</f>
        <v>MACW</v>
      </c>
      <c r="C20" s="15">
        <f>puntenberekening!C175</f>
        <v>2215</v>
      </c>
      <c r="D20" s="6">
        <f>COUNTIF(F20:AAB20, "&gt;0")</f>
        <v>2</v>
      </c>
      <c r="E20" s="49">
        <f>SUM(LARGE(F20:AC20,1),LARGE(F20:AC20,2),LARGE(F20:AC20,3),LARGE(F20:AC20,4),LARGE(F20:AC20,5))</f>
        <v>420</v>
      </c>
      <c r="F20" s="33">
        <v>0</v>
      </c>
      <c r="G20" s="33">
        <v>0</v>
      </c>
      <c r="H20" s="33">
        <f>puntenberekening!L175</f>
        <v>174</v>
      </c>
      <c r="I20" s="33">
        <f>puntenberekening!O175</f>
        <v>0</v>
      </c>
      <c r="J20" s="33">
        <f>puntenberekening!R175</f>
        <v>246</v>
      </c>
      <c r="K20" s="33">
        <f>puntenberekening!U175</f>
        <v>0</v>
      </c>
      <c r="L20" s="33">
        <f>puntenberekening!X175</f>
        <v>0</v>
      </c>
      <c r="M20" s="33">
        <f>puntenberekening!AA175</f>
        <v>0</v>
      </c>
      <c r="N20" s="33">
        <v>0</v>
      </c>
    </row>
    <row r="21" spans="1:14" x14ac:dyDescent="0.25">
      <c r="A21" s="14" t="str">
        <f>puntenberekening!A174</f>
        <v>Vanslambrouck Tom</v>
      </c>
      <c r="B21" s="15" t="str">
        <f>puntenberekening!B174</f>
        <v>AVMO</v>
      </c>
      <c r="C21" s="15">
        <f>puntenberekening!C174</f>
        <v>3063</v>
      </c>
      <c r="D21" s="6">
        <f>COUNTIF(F21:AAB21, "&gt;0")</f>
        <v>2</v>
      </c>
      <c r="E21" s="49">
        <f>SUM(LARGE(F21:AC21,1),LARGE(F21:AC21,2),LARGE(F21:AC21,3),LARGE(F21:AC21,4),LARGE(F21:AC21,5))</f>
        <v>417</v>
      </c>
      <c r="F21" s="33">
        <v>0</v>
      </c>
      <c r="G21" s="33">
        <v>0</v>
      </c>
      <c r="H21" s="33">
        <f>puntenberekening!L174</f>
        <v>179</v>
      </c>
      <c r="I21" s="33">
        <f>puntenberekening!O174</f>
        <v>0</v>
      </c>
      <c r="J21" s="33">
        <f>puntenberekening!R174</f>
        <v>238</v>
      </c>
      <c r="K21" s="33">
        <f>puntenberekening!U174</f>
        <v>0</v>
      </c>
      <c r="L21" s="33">
        <f>puntenberekening!X174</f>
        <v>0</v>
      </c>
      <c r="M21" s="33">
        <f>puntenberekening!AA174</f>
        <v>0</v>
      </c>
      <c r="N21" s="33">
        <v>0</v>
      </c>
    </row>
    <row r="22" spans="1:14" x14ac:dyDescent="0.25">
      <c r="A22" s="14" t="str">
        <f>puntenberekening!A156</f>
        <v>Callens Steven</v>
      </c>
      <c r="B22" s="15" t="str">
        <f>puntenberekening!B156</f>
        <v>KKS</v>
      </c>
      <c r="C22" s="15">
        <f>puntenberekening!C156</f>
        <v>2804</v>
      </c>
      <c r="D22" s="6">
        <f>COUNTIF(F22:AAB22, "&gt;0")</f>
        <v>3</v>
      </c>
      <c r="E22" s="49">
        <f>SUM(LARGE(F22:AC22,1),LARGE(F22:AC22,2),LARGE(F22:AC22,3),LARGE(F22:AC22,4),LARGE(F22:AC22,5))</f>
        <v>413</v>
      </c>
      <c r="F22" s="33">
        <f>puntenberekening!F156</f>
        <v>132</v>
      </c>
      <c r="G22" s="33">
        <f>puntenberekening!I156</f>
        <v>0</v>
      </c>
      <c r="H22" s="33">
        <f>puntenberekening!L156</f>
        <v>0</v>
      </c>
      <c r="I22" s="33">
        <f>puntenberekening!O156</f>
        <v>0</v>
      </c>
      <c r="J22" s="33">
        <f>puntenberekening!R156</f>
        <v>0</v>
      </c>
      <c r="K22" s="33">
        <f>puntenberekening!U156</f>
        <v>125</v>
      </c>
      <c r="L22" s="33">
        <f>puntenberekening!X156</f>
        <v>0</v>
      </c>
      <c r="M22" s="33">
        <f>puntenberekening!AA156</f>
        <v>156</v>
      </c>
      <c r="N22" s="33">
        <v>0</v>
      </c>
    </row>
    <row r="23" spans="1:14" x14ac:dyDescent="0.25">
      <c r="A23" s="14" t="str">
        <f>puntenberekening!A158</f>
        <v>Haile Fsehatsion</v>
      </c>
      <c r="B23" s="15" t="str">
        <f>puntenberekening!B158</f>
        <v>KKS</v>
      </c>
      <c r="C23" s="15">
        <f>puntenberekening!C158</f>
        <v>3072</v>
      </c>
      <c r="D23" s="6">
        <f>COUNTIF(F23:AAB23, "&gt;0")</f>
        <v>3</v>
      </c>
      <c r="E23" s="49">
        <f>SUM(LARGE(F23:AC23,1),LARGE(F23:AC23,2),LARGE(F23:AC23,3),LARGE(F23:AC23,4),LARGE(F23:AC23,5))</f>
        <v>388</v>
      </c>
      <c r="F23" s="33">
        <f>puntenberekening!F158</f>
        <v>119</v>
      </c>
      <c r="G23" s="33">
        <f>puntenberekening!I158</f>
        <v>107</v>
      </c>
      <c r="H23" s="33">
        <f>puntenberekening!L158</f>
        <v>0</v>
      </c>
      <c r="I23" s="33">
        <f>puntenberekening!O158</f>
        <v>0</v>
      </c>
      <c r="J23" s="33">
        <f>puntenberekening!R158</f>
        <v>0</v>
      </c>
      <c r="K23" s="33">
        <f>puntenberekening!U158</f>
        <v>0</v>
      </c>
      <c r="L23" s="33">
        <f>puntenberekening!X158</f>
        <v>0</v>
      </c>
      <c r="M23" s="33">
        <f>puntenberekening!AA158</f>
        <v>162</v>
      </c>
      <c r="N23" s="33">
        <v>0</v>
      </c>
    </row>
    <row r="24" spans="1:14" x14ac:dyDescent="0.25">
      <c r="A24" s="14" t="str">
        <f>puntenberekening!A193</f>
        <v>Catteeuw Justin</v>
      </c>
      <c r="B24" s="15" t="str">
        <f>puntenberekening!B193</f>
        <v>AZW</v>
      </c>
      <c r="C24" s="15">
        <f>puntenberekening!C193</f>
        <v>2630</v>
      </c>
      <c r="D24" s="6">
        <f>COUNTIF(F24:AAB24, "&gt;0")</f>
        <v>2</v>
      </c>
      <c r="E24" s="49">
        <f>SUM(LARGE(F24:AC24,1),LARGE(F24:AC24,2),LARGE(F24:AC24,3),LARGE(F24:AC24,4),LARGE(F24:AC24,5))</f>
        <v>374</v>
      </c>
      <c r="F24" s="33">
        <v>0</v>
      </c>
      <c r="G24" s="33">
        <v>0</v>
      </c>
      <c r="H24" s="33">
        <f>puntenberekening!L193</f>
        <v>0</v>
      </c>
      <c r="I24" s="33">
        <f>puntenberekening!O193</f>
        <v>0</v>
      </c>
      <c r="J24" s="33">
        <f>puntenberekening!R193</f>
        <v>213</v>
      </c>
      <c r="K24" s="33">
        <f>puntenberekening!U193</f>
        <v>0</v>
      </c>
      <c r="L24" s="33">
        <f>puntenberekening!X193</f>
        <v>0</v>
      </c>
      <c r="M24" s="33">
        <f>puntenberekening!AA193</f>
        <v>161</v>
      </c>
      <c r="N24" s="33">
        <v>0</v>
      </c>
    </row>
    <row r="25" spans="1:14" x14ac:dyDescent="0.25">
      <c r="A25" s="14" t="str">
        <f>puntenberekening!A166</f>
        <v>Vercruysse Filip</v>
      </c>
      <c r="B25" s="15" t="str">
        <f>puntenberekening!B166</f>
        <v>FLAC</v>
      </c>
      <c r="C25" s="15">
        <f>puntenberekening!C166</f>
        <v>2566</v>
      </c>
      <c r="D25" s="6">
        <f>COUNTIF(F25:AAB25, "&gt;0")</f>
        <v>2</v>
      </c>
      <c r="E25" s="49">
        <f>SUM(LARGE(F25:AC25,1),LARGE(F25:AC25,2),LARGE(F25:AC25,3),LARGE(F25:AC25,4),LARGE(F25:AC25,5))</f>
        <v>367</v>
      </c>
      <c r="F25" s="33">
        <f>puntenberekening!F166</f>
        <v>0</v>
      </c>
      <c r="G25" s="33">
        <f>puntenberekening!I166</f>
        <v>154</v>
      </c>
      <c r="H25" s="33">
        <f>puntenberekening!L166</f>
        <v>0</v>
      </c>
      <c r="I25" s="33">
        <f>puntenberekening!O166</f>
        <v>0</v>
      </c>
      <c r="J25" s="33">
        <f>puntenberekening!R166</f>
        <v>0</v>
      </c>
      <c r="K25" s="33">
        <f>puntenberekening!U166</f>
        <v>0</v>
      </c>
      <c r="L25" s="33">
        <f>puntenberekening!X166</f>
        <v>0</v>
      </c>
      <c r="M25" s="33">
        <f>puntenberekening!AA166</f>
        <v>213</v>
      </c>
      <c r="N25" s="33">
        <v>0</v>
      </c>
    </row>
    <row r="26" spans="1:14" x14ac:dyDescent="0.25">
      <c r="A26" s="14" t="str">
        <f>puntenberekening!A186</f>
        <v>Vandamme Matthias</v>
      </c>
      <c r="B26" s="15" t="str">
        <f>puntenberekening!B186</f>
        <v>FLAC</v>
      </c>
      <c r="C26" s="15">
        <f>puntenberekening!C186</f>
        <v>2562</v>
      </c>
      <c r="D26" s="6">
        <f>COUNTIF(F26:AAB26, "&gt;0")</f>
        <v>2</v>
      </c>
      <c r="E26" s="49">
        <f>SUM(LARGE(F26:AC26,1),LARGE(F26:AC26,2),LARGE(F26:AC26,3),LARGE(F26:AC26,4),LARGE(F26:AC26,5))</f>
        <v>328</v>
      </c>
      <c r="F26" s="33">
        <v>0</v>
      </c>
      <c r="G26" s="33">
        <v>0</v>
      </c>
      <c r="H26" s="33">
        <f>puntenberekening!L186</f>
        <v>0</v>
      </c>
      <c r="I26" s="33">
        <f>puntenberekening!O186</f>
        <v>132</v>
      </c>
      <c r="J26" s="33">
        <f>puntenberekening!R186</f>
        <v>196</v>
      </c>
      <c r="K26" s="33">
        <f>puntenberekening!U186</f>
        <v>0</v>
      </c>
      <c r="L26" s="33">
        <f>puntenberekening!X186</f>
        <v>0</v>
      </c>
      <c r="M26" s="33">
        <f>puntenberekening!AA186</f>
        <v>0</v>
      </c>
      <c r="N26" s="33">
        <v>0</v>
      </c>
    </row>
    <row r="27" spans="1:14" x14ac:dyDescent="0.25">
      <c r="A27" s="14" t="str">
        <f>puntenberekening!A169</f>
        <v>Depoortere Dries</v>
      </c>
      <c r="B27" s="15" t="str">
        <f>puntenberekening!B169</f>
        <v>AVR</v>
      </c>
      <c r="C27" s="15">
        <f>puntenberekening!C169</f>
        <v>2544</v>
      </c>
      <c r="D27" s="6">
        <f>COUNTIF(F27:AAB27, "&gt;0")</f>
        <v>2</v>
      </c>
      <c r="E27" s="49">
        <f>SUM(LARGE(F27:AC27,1),LARGE(F27:AC27,2),LARGE(F27:AC27,3),LARGE(F27:AC27,4),LARGE(F27:AC27,5))</f>
        <v>326</v>
      </c>
      <c r="F27" s="33">
        <f>puntenberekening!F169</f>
        <v>0</v>
      </c>
      <c r="G27" s="33">
        <f>puntenberekening!I169</f>
        <v>129</v>
      </c>
      <c r="H27" s="33">
        <f>puntenberekening!L169</f>
        <v>0</v>
      </c>
      <c r="I27" s="33">
        <f>puntenberekening!O169</f>
        <v>0</v>
      </c>
      <c r="J27" s="33">
        <f>puntenberekening!R169</f>
        <v>0</v>
      </c>
      <c r="K27" s="33">
        <f>puntenberekening!U169</f>
        <v>0</v>
      </c>
      <c r="L27" s="33">
        <f>puntenberekening!X169</f>
        <v>0</v>
      </c>
      <c r="M27" s="33">
        <f>puntenberekening!AA169</f>
        <v>197</v>
      </c>
      <c r="N27" s="33">
        <v>0</v>
      </c>
    </row>
    <row r="28" spans="1:14" x14ac:dyDescent="0.25">
      <c r="A28" s="14" t="str">
        <f>puntenberekening!A180</f>
        <v>Rietmaeker Andy</v>
      </c>
      <c r="B28" s="15" t="str">
        <f>puntenberekening!B180</f>
        <v>MACW</v>
      </c>
      <c r="C28" s="15">
        <f>puntenberekening!C180</f>
        <v>2965</v>
      </c>
      <c r="D28" s="6">
        <f>COUNTIF(F28:AAB28, "&gt;0")</f>
        <v>2</v>
      </c>
      <c r="E28" s="49">
        <f>SUM(LARGE(F28:AC28,1),LARGE(F28:AC28,2),LARGE(F28:AC28,3),LARGE(F28:AC28,4),LARGE(F28:AC28,5))</f>
        <v>322</v>
      </c>
      <c r="F28" s="33">
        <v>0</v>
      </c>
      <c r="G28" s="33">
        <v>0</v>
      </c>
      <c r="H28" s="33">
        <f>puntenberekening!L180</f>
        <v>122</v>
      </c>
      <c r="I28" s="33">
        <f>puntenberekening!O180</f>
        <v>0</v>
      </c>
      <c r="J28" s="33">
        <f>puntenberekening!R180</f>
        <v>200</v>
      </c>
      <c r="K28" s="33">
        <f>puntenberekening!U180</f>
        <v>0</v>
      </c>
      <c r="L28" s="33">
        <f>puntenberekening!X180</f>
        <v>0</v>
      </c>
      <c r="M28" s="33">
        <f>puntenberekening!AA180</f>
        <v>0</v>
      </c>
      <c r="N28" s="33">
        <v>0</v>
      </c>
    </row>
    <row r="29" spans="1:14" x14ac:dyDescent="0.25">
      <c r="A29" s="14" t="str">
        <f>puntenberekening!A170</f>
        <v>Outtier Lukas</v>
      </c>
      <c r="B29" s="15" t="str">
        <f>puntenberekening!B170</f>
        <v>FLAC</v>
      </c>
      <c r="C29" s="15">
        <f>puntenberekening!C170</f>
        <v>2143</v>
      </c>
      <c r="D29" s="6">
        <f>COUNTIF(F29:AAB29, "&gt;0")</f>
        <v>2</v>
      </c>
      <c r="E29" s="49">
        <f>SUM(LARGE(F29:AC29,1),LARGE(F29:AC29,2),LARGE(F29:AC29,3),LARGE(F29:AC29,4),LARGE(F29:AC29,5))</f>
        <v>317</v>
      </c>
      <c r="F29" s="55">
        <f>puntenberekening!F170</f>
        <v>0</v>
      </c>
      <c r="G29" s="55">
        <f>puntenberekening!I170</f>
        <v>118</v>
      </c>
      <c r="H29" s="33">
        <f>puntenberekening!L170</f>
        <v>0</v>
      </c>
      <c r="I29" s="33">
        <f>puntenberekening!O170</f>
        <v>0</v>
      </c>
      <c r="J29" s="33">
        <f>puntenberekening!R170</f>
        <v>0</v>
      </c>
      <c r="K29" s="33">
        <f>puntenberekening!U170</f>
        <v>0</v>
      </c>
      <c r="L29" s="33">
        <f>puntenberekening!X170</f>
        <v>0</v>
      </c>
      <c r="M29" s="33">
        <f>puntenberekening!AA170</f>
        <v>199</v>
      </c>
      <c r="N29" s="55">
        <v>0</v>
      </c>
    </row>
    <row r="30" spans="1:14" x14ac:dyDescent="0.25">
      <c r="A30" s="14" t="str">
        <f>puntenberekening!A187</f>
        <v>Oosterlinck Lars</v>
      </c>
      <c r="B30" s="15" t="str">
        <f>puntenberekening!B187</f>
        <v>FLAC</v>
      </c>
      <c r="C30" s="15">
        <f>puntenberekening!C187</f>
        <v>2862</v>
      </c>
      <c r="D30" s="6">
        <f>COUNTIF(F30:AAB30, "&gt;0")</f>
        <v>2</v>
      </c>
      <c r="E30" s="49">
        <f>SUM(LARGE(F30:AC30,1),LARGE(F30:AC30,2),LARGE(F30:AC30,3),LARGE(F30:AC30,4),LARGE(F30:AC30,5))</f>
        <v>309</v>
      </c>
      <c r="F30" s="55">
        <v>0</v>
      </c>
      <c r="G30" s="55">
        <v>0</v>
      </c>
      <c r="H30" s="33">
        <f>puntenberekening!L187</f>
        <v>0</v>
      </c>
      <c r="I30" s="33">
        <f>puntenberekening!O187</f>
        <v>125</v>
      </c>
      <c r="J30" s="33">
        <f>puntenberekening!R187</f>
        <v>184</v>
      </c>
      <c r="K30" s="33">
        <f>puntenberekening!U187</f>
        <v>0</v>
      </c>
      <c r="L30" s="33">
        <f>puntenberekening!X187</f>
        <v>0</v>
      </c>
      <c r="M30" s="33">
        <f>puntenberekening!AA187</f>
        <v>0</v>
      </c>
      <c r="N30" s="55">
        <v>0</v>
      </c>
    </row>
    <row r="31" spans="1:14" x14ac:dyDescent="0.25">
      <c r="A31" s="14" t="str">
        <f>puntenberekening!A189</f>
        <v>D'hoore Ward</v>
      </c>
      <c r="B31" s="15" t="str">
        <f>puntenberekening!B189</f>
        <v>HAC</v>
      </c>
      <c r="C31" s="15">
        <f>puntenberekening!C189</f>
        <v>2524</v>
      </c>
      <c r="D31" s="6">
        <f>COUNTIF(F31:AAB31, "&gt;0")</f>
        <v>1</v>
      </c>
      <c r="E31" s="49">
        <f>SUM(LARGE(F31:AC31,1),LARGE(F31:AC31,2),LARGE(F31:AC31,3),LARGE(F31:AC31,4),LARGE(F31:AC31,5))</f>
        <v>263</v>
      </c>
      <c r="F31" s="55">
        <v>0</v>
      </c>
      <c r="G31" s="55">
        <v>0</v>
      </c>
      <c r="H31" s="33">
        <f>puntenberekening!L189</f>
        <v>0</v>
      </c>
      <c r="I31" s="33">
        <f>puntenberekening!O189</f>
        <v>0</v>
      </c>
      <c r="J31" s="33">
        <f>puntenberekening!R189</f>
        <v>263</v>
      </c>
      <c r="K31" s="33">
        <f>puntenberekening!U189</f>
        <v>0</v>
      </c>
      <c r="L31" s="33">
        <f>puntenberekening!X189</f>
        <v>0</v>
      </c>
      <c r="M31" s="33">
        <f>puntenberekening!AA189</f>
        <v>0</v>
      </c>
      <c r="N31" s="55">
        <v>0</v>
      </c>
    </row>
    <row r="32" spans="1:14" x14ac:dyDescent="0.25">
      <c r="A32" s="14" t="str">
        <f>puntenberekening!A190</f>
        <v>d'Hoore Simon</v>
      </c>
      <c r="B32" s="15" t="str">
        <f>puntenberekening!B190</f>
        <v>AVMO</v>
      </c>
      <c r="C32" s="15">
        <f>puntenberekening!C190</f>
        <v>2752</v>
      </c>
      <c r="D32" s="6">
        <f>COUNTIF(F32:AAB32, "&gt;0")</f>
        <v>1</v>
      </c>
      <c r="E32" s="49">
        <f>SUM(LARGE(F32:AC32,1),LARGE(F32:AC32,2),LARGE(F32:AC32,3),LARGE(F32:AC32,4),LARGE(F32:AC32,5))</f>
        <v>250</v>
      </c>
      <c r="F32" s="55">
        <v>0</v>
      </c>
      <c r="G32" s="55">
        <v>0</v>
      </c>
      <c r="H32" s="33">
        <f>puntenberekening!L190</f>
        <v>0</v>
      </c>
      <c r="I32" s="33">
        <f>puntenberekening!O190</f>
        <v>0</v>
      </c>
      <c r="J32" s="33">
        <f>puntenberekening!R190</f>
        <v>250</v>
      </c>
      <c r="K32" s="33">
        <f>puntenberekening!U190</f>
        <v>0</v>
      </c>
      <c r="L32" s="33">
        <f>puntenberekening!X190</f>
        <v>0</v>
      </c>
      <c r="M32" s="33">
        <f>puntenberekening!AA190</f>
        <v>0</v>
      </c>
      <c r="N32" s="55">
        <v>0</v>
      </c>
    </row>
    <row r="33" spans="1:14" x14ac:dyDescent="0.25">
      <c r="A33" s="14" t="str">
        <f>puntenberekening!A191</f>
        <v>Cottyn Jannes</v>
      </c>
      <c r="B33" s="15" t="str">
        <f>puntenberekening!B191</f>
        <v>AVMO</v>
      </c>
      <c r="C33" s="15">
        <f>puntenberekening!C191</f>
        <v>2750</v>
      </c>
      <c r="D33" s="6">
        <f>COUNTIF(F33:AAB33, "&gt;0")</f>
        <v>1</v>
      </c>
      <c r="E33" s="49">
        <f>SUM(LARGE(F33:AC33,1),LARGE(F33:AC33,2),LARGE(F33:AC33,3),LARGE(F33:AC33,4),LARGE(F33:AC33,5))</f>
        <v>234</v>
      </c>
      <c r="F33" s="55">
        <v>0</v>
      </c>
      <c r="G33" s="55">
        <v>0</v>
      </c>
      <c r="H33" s="33">
        <f>puntenberekening!L191</f>
        <v>0</v>
      </c>
      <c r="I33" s="33">
        <f>puntenberekening!O191</f>
        <v>0</v>
      </c>
      <c r="J33" s="33">
        <f>puntenberekening!R191</f>
        <v>234</v>
      </c>
      <c r="K33" s="33">
        <f>puntenberekening!U191</f>
        <v>0</v>
      </c>
      <c r="L33" s="33">
        <f>puntenberekening!X191</f>
        <v>0</v>
      </c>
      <c r="M33" s="33">
        <f>puntenberekening!AA191</f>
        <v>0</v>
      </c>
      <c r="N33" s="55">
        <v>0</v>
      </c>
    </row>
    <row r="34" spans="1:14" x14ac:dyDescent="0.25">
      <c r="A34" s="14" t="str">
        <f>puntenberekening!A192</f>
        <v>Cornelus Ruben</v>
      </c>
      <c r="B34" s="15" t="str">
        <f>puntenberekening!B192</f>
        <v>OB</v>
      </c>
      <c r="C34" s="15">
        <f>puntenberekening!C192</f>
        <v>2540</v>
      </c>
      <c r="D34" s="6">
        <f>COUNTIF(F34:AAB34, "&gt;0")</f>
        <v>1</v>
      </c>
      <c r="E34" s="49">
        <f>SUM(LARGE(F34:AC34,1),LARGE(F34:AC34,2),LARGE(F34:AC34,3),LARGE(F34:AC34,4),LARGE(F34:AC34,5))</f>
        <v>221</v>
      </c>
      <c r="F34" s="55">
        <v>0</v>
      </c>
      <c r="G34" s="55">
        <v>0</v>
      </c>
      <c r="H34" s="33">
        <f>puntenberekening!L192</f>
        <v>0</v>
      </c>
      <c r="I34" s="33">
        <f>puntenberekening!O192</f>
        <v>0</v>
      </c>
      <c r="J34" s="33">
        <f>puntenberekening!R192</f>
        <v>221</v>
      </c>
      <c r="K34" s="33">
        <f>puntenberekening!U192</f>
        <v>0</v>
      </c>
      <c r="L34" s="33">
        <f>puntenberekening!X192</f>
        <v>0</v>
      </c>
      <c r="M34" s="33">
        <f>puntenberekening!AA192</f>
        <v>0</v>
      </c>
      <c r="N34" s="55">
        <v>0</v>
      </c>
    </row>
    <row r="35" spans="1:14" x14ac:dyDescent="0.25">
      <c r="A35" s="14" t="str">
        <f>puntenberekening!A194</f>
        <v>Roelandt Ivo</v>
      </c>
      <c r="B35" s="15" t="str">
        <f>puntenberekening!B194</f>
        <v>BEHO</v>
      </c>
      <c r="C35" s="15">
        <f>puntenberekening!C194</f>
        <v>2673</v>
      </c>
      <c r="D35" s="6">
        <f>COUNTIF(F35:AAB35, "&gt;0")</f>
        <v>1</v>
      </c>
      <c r="E35" s="49">
        <f>SUM(LARGE(F35:AC35,1),LARGE(F35:AC35,2),LARGE(F35:AC35,3),LARGE(F35:AC35,4),LARGE(F35:AC35,5))</f>
        <v>209</v>
      </c>
      <c r="F35" s="55">
        <v>0</v>
      </c>
      <c r="G35" s="55">
        <v>0</v>
      </c>
      <c r="H35" s="33">
        <f>puntenberekening!L194</f>
        <v>0</v>
      </c>
      <c r="I35" s="33">
        <f>puntenberekening!O194</f>
        <v>0</v>
      </c>
      <c r="J35" s="33">
        <f>puntenberekening!R194</f>
        <v>209</v>
      </c>
      <c r="K35" s="33">
        <f>puntenberekening!U194</f>
        <v>0</v>
      </c>
      <c r="L35" s="33">
        <f>puntenberekening!X194</f>
        <v>0</v>
      </c>
      <c r="M35" s="33">
        <f>puntenberekening!AA194</f>
        <v>0</v>
      </c>
      <c r="N35" s="55">
        <v>0</v>
      </c>
    </row>
    <row r="36" spans="1:14" x14ac:dyDescent="0.25">
      <c r="A36" s="14" t="str">
        <f>puntenberekening!A160</f>
        <v>Verbeke Pieter</v>
      </c>
      <c r="B36" s="15" t="str">
        <f>puntenberekening!B160</f>
        <v>FLAC</v>
      </c>
      <c r="C36" s="15">
        <f>puntenberekening!C160</f>
        <v>2565</v>
      </c>
      <c r="D36" s="6">
        <f>COUNTIF(F36:AAB36, "&gt;0")</f>
        <v>2</v>
      </c>
      <c r="E36" s="49">
        <f>SUM(LARGE(F36:AC36,1),LARGE(F36:AC36,2),LARGE(F36:AC36,3),LARGE(F36:AC36,4),LARGE(F36:AC36,5))</f>
        <v>207</v>
      </c>
      <c r="F36" s="55">
        <f>puntenberekening!F160</f>
        <v>100</v>
      </c>
      <c r="G36" s="55">
        <f>puntenberekening!I160</f>
        <v>0</v>
      </c>
      <c r="H36" s="33">
        <f>puntenberekening!L160</f>
        <v>0</v>
      </c>
      <c r="I36" s="33">
        <f>puntenberekening!O160</f>
        <v>107</v>
      </c>
      <c r="J36" s="33">
        <f>puntenberekening!R160</f>
        <v>0</v>
      </c>
      <c r="K36" s="33">
        <f>puntenberekening!U160</f>
        <v>0</v>
      </c>
      <c r="L36" s="33">
        <f>puntenberekening!X160</f>
        <v>0</v>
      </c>
      <c r="M36" s="33">
        <f>puntenberekening!AA160</f>
        <v>0</v>
      </c>
      <c r="N36" s="55">
        <v>0</v>
      </c>
    </row>
    <row r="37" spans="1:14" x14ac:dyDescent="0.25">
      <c r="A37" s="14" t="str">
        <f>puntenberekening!A148</f>
        <v>Bau Iwein</v>
      </c>
      <c r="B37" s="15" t="str">
        <f>puntenberekening!B148</f>
        <v>AVR</v>
      </c>
      <c r="C37" s="15">
        <f>puntenberekening!C148</f>
        <v>2165</v>
      </c>
      <c r="D37" s="6">
        <f>COUNTIF(F37:AAB37, "&gt;0")</f>
        <v>1</v>
      </c>
      <c r="E37" s="49">
        <f>SUM(LARGE(F37:AC37,1),LARGE(F37:AC37,2),LARGE(F37:AC37,3),LARGE(F37:AC37,4),LARGE(F37:AC37,5))</f>
        <v>188</v>
      </c>
      <c r="F37" s="55">
        <f>puntenberekening!F148</f>
        <v>188</v>
      </c>
      <c r="G37" s="55">
        <f>puntenberekening!I148</f>
        <v>0</v>
      </c>
      <c r="H37" s="33">
        <f>puntenberekening!L148</f>
        <v>0</v>
      </c>
      <c r="I37" s="33">
        <f>puntenberekening!O148</f>
        <v>0</v>
      </c>
      <c r="J37" s="33">
        <f>puntenberekening!R148</f>
        <v>0</v>
      </c>
      <c r="K37" s="33">
        <f>puntenberekening!U148</f>
        <v>0</v>
      </c>
      <c r="L37" s="33">
        <f>puntenberekening!X148</f>
        <v>0</v>
      </c>
      <c r="M37" s="33">
        <f>puntenberekening!AA148</f>
        <v>0</v>
      </c>
      <c r="N37" s="55">
        <v>0</v>
      </c>
    </row>
    <row r="38" spans="1:14" x14ac:dyDescent="0.25">
      <c r="A38" s="14" t="str">
        <f>puntenberekening!A173</f>
        <v>Mestdagh Simon</v>
      </c>
      <c r="B38" s="15" t="str">
        <f>puntenberekening!B173</f>
        <v>HAC</v>
      </c>
      <c r="C38" s="15">
        <f>puntenberekening!C173</f>
        <v>3288</v>
      </c>
      <c r="D38" s="6">
        <f>COUNTIF(F38:AAB38, "&gt;0")</f>
        <v>1</v>
      </c>
      <c r="E38" s="49">
        <f>SUM(LARGE(F38:AC38,1),LARGE(F38:AC38,2),LARGE(F38:AC38,3),LARGE(F38:AC38,4),LARGE(F38:AC38,5))</f>
        <v>183</v>
      </c>
      <c r="F38" s="55">
        <v>0</v>
      </c>
      <c r="G38" s="55">
        <v>0</v>
      </c>
      <c r="H38" s="33">
        <f>puntenberekening!L173</f>
        <v>183</v>
      </c>
      <c r="I38" s="33">
        <f>puntenberekening!O173</f>
        <v>0</v>
      </c>
      <c r="J38" s="33">
        <f>puntenberekening!R173</f>
        <v>0</v>
      </c>
      <c r="K38" s="33">
        <f>puntenberekening!U173</f>
        <v>0</v>
      </c>
      <c r="L38" s="33">
        <f>puntenberekening!X173</f>
        <v>0</v>
      </c>
      <c r="M38" s="33">
        <f>puntenberekening!AA173</f>
        <v>0</v>
      </c>
      <c r="N38" s="55">
        <v>0</v>
      </c>
    </row>
    <row r="39" spans="1:14" x14ac:dyDescent="0.25">
      <c r="A39" s="14" t="str">
        <f>puntenberekening!A184</f>
        <v>Fischer Benny</v>
      </c>
      <c r="B39" s="15" t="str">
        <f>puntenberekening!B184</f>
        <v>AVMO</v>
      </c>
      <c r="C39" s="15">
        <f>puntenberekening!C184</f>
        <v>3064</v>
      </c>
      <c r="D39" s="6">
        <f>COUNTIF(F39:AAB39, "&gt;0")</f>
        <v>1</v>
      </c>
      <c r="E39" s="49">
        <f>SUM(LARGE(F39:AC39,1),LARGE(F39:AC39,2),LARGE(F39:AC39,3),LARGE(F39:AC39,4),LARGE(F39:AC39,5))</f>
        <v>182</v>
      </c>
      <c r="F39" s="55">
        <v>0</v>
      </c>
      <c r="G39" s="55">
        <v>0</v>
      </c>
      <c r="H39" s="33">
        <f>puntenberekening!L184</f>
        <v>0</v>
      </c>
      <c r="I39" s="33">
        <f>puntenberekening!O184</f>
        <v>182</v>
      </c>
      <c r="J39" s="33">
        <f>puntenberekening!R184</f>
        <v>0</v>
      </c>
      <c r="K39" s="33">
        <f>puntenberekening!U184</f>
        <v>0</v>
      </c>
      <c r="L39" s="33">
        <f>puntenberekening!X184</f>
        <v>0</v>
      </c>
      <c r="M39" s="33">
        <f>puntenberekening!AA184</f>
        <v>0</v>
      </c>
      <c r="N39" s="55">
        <v>0</v>
      </c>
    </row>
    <row r="40" spans="1:14" x14ac:dyDescent="0.25">
      <c r="A40" s="14" t="str">
        <f>puntenberekening!A150</f>
        <v>Witdouck Kobe</v>
      </c>
      <c r="B40" s="15" t="str">
        <f>puntenberekening!B150</f>
        <v>KKS</v>
      </c>
      <c r="C40" s="15">
        <f>puntenberekening!C150</f>
        <v>3011</v>
      </c>
      <c r="D40" s="6">
        <f>COUNTIF(F40:AAB40, "&gt;0")</f>
        <v>1</v>
      </c>
      <c r="E40" s="49">
        <f>SUM(LARGE(F40:AC40,1),LARGE(F40:AC40,2),LARGE(F40:AC40,3),LARGE(F40:AC40,4),LARGE(F40:AC40,5))</f>
        <v>175</v>
      </c>
      <c r="F40" s="55">
        <f>puntenberekening!F150</f>
        <v>175</v>
      </c>
      <c r="G40" s="55">
        <f>puntenberekening!I150</f>
        <v>0</v>
      </c>
      <c r="H40" s="33">
        <f>puntenberekening!L150</f>
        <v>0</v>
      </c>
      <c r="I40" s="33">
        <f>puntenberekening!O150</f>
        <v>0</v>
      </c>
      <c r="J40" s="33">
        <f>puntenberekening!R150</f>
        <v>0</v>
      </c>
      <c r="K40" s="33">
        <f>puntenberekening!U150</f>
        <v>0</v>
      </c>
      <c r="L40" s="33">
        <f>puntenberekening!X150</f>
        <v>0</v>
      </c>
      <c r="M40" s="33">
        <f>puntenberekening!AA150</f>
        <v>0</v>
      </c>
      <c r="N40" s="55">
        <v>0</v>
      </c>
    </row>
    <row r="41" spans="1:14" x14ac:dyDescent="0.25">
      <c r="A41" s="14" t="str">
        <f>puntenberekening!A195</f>
        <v>Crevits Ruben</v>
      </c>
      <c r="B41" s="15" t="str">
        <f>puntenberekening!B195</f>
        <v>BEHO</v>
      </c>
      <c r="C41" s="15">
        <f>puntenberekening!C195</f>
        <v>2618</v>
      </c>
      <c r="D41" s="6">
        <f>COUNTIF(F41:AAB41, "&gt;0")</f>
        <v>1</v>
      </c>
      <c r="E41" s="49">
        <f>SUM(LARGE(F41:AC41,1),LARGE(F41:AC41,2),LARGE(F41:AC41,3),LARGE(F41:AC41,4),LARGE(F41:AC41,5))</f>
        <v>175</v>
      </c>
      <c r="F41" s="55">
        <v>0</v>
      </c>
      <c r="G41" s="55">
        <v>0</v>
      </c>
      <c r="H41" s="33">
        <f>puntenberekening!L195</f>
        <v>0</v>
      </c>
      <c r="I41" s="33">
        <f>puntenberekening!O195</f>
        <v>0</v>
      </c>
      <c r="J41" s="33">
        <f>puntenberekening!R195</f>
        <v>175</v>
      </c>
      <c r="K41" s="33">
        <f>puntenberekening!U195</f>
        <v>0</v>
      </c>
      <c r="L41" s="33">
        <f>puntenberekening!X195</f>
        <v>0</v>
      </c>
      <c r="M41" s="33">
        <f>puntenberekening!AA195</f>
        <v>0</v>
      </c>
      <c r="N41" s="55">
        <v>0</v>
      </c>
    </row>
    <row r="42" spans="1:14" x14ac:dyDescent="0.25">
      <c r="A42" s="14" t="str">
        <f>puntenberekening!A151</f>
        <v>Petralia Jan</v>
      </c>
      <c r="B42" s="15" t="str">
        <f>puntenberekening!B151</f>
        <v>AVMO</v>
      </c>
      <c r="C42" s="15">
        <f>puntenberekening!C151</f>
        <v>2240</v>
      </c>
      <c r="D42" s="6">
        <f>COUNTIF(F42:AAB42, "&gt;0")</f>
        <v>1</v>
      </c>
      <c r="E42" s="49">
        <f>SUM(LARGE(F42:AC42,1),LARGE(F42:AC42,2),LARGE(F42:AC42,3),LARGE(F42:AC42,4),LARGE(F42:AC42,5))</f>
        <v>169</v>
      </c>
      <c r="F42" s="55">
        <f>puntenberekening!F151</f>
        <v>169</v>
      </c>
      <c r="G42" s="55">
        <f>puntenberekening!I151</f>
        <v>0</v>
      </c>
      <c r="H42" s="33">
        <f>puntenberekening!L151</f>
        <v>0</v>
      </c>
      <c r="I42" s="33">
        <f>puntenberekening!O151</f>
        <v>0</v>
      </c>
      <c r="J42" s="33">
        <f>puntenberekening!R151</f>
        <v>0</v>
      </c>
      <c r="K42" s="33">
        <f>puntenberekening!U151</f>
        <v>0</v>
      </c>
      <c r="L42" s="33">
        <f>puntenberekening!X151</f>
        <v>0</v>
      </c>
      <c r="M42" s="33">
        <f>puntenberekening!AA151</f>
        <v>0</v>
      </c>
      <c r="N42" s="55">
        <v>0</v>
      </c>
    </row>
    <row r="43" spans="1:14" x14ac:dyDescent="0.25">
      <c r="A43" s="14" t="str">
        <f>puntenberekening!A176</f>
        <v>Stieperaere Davy</v>
      </c>
      <c r="B43" s="15" t="str">
        <f>puntenberekening!B176</f>
        <v>BEHO</v>
      </c>
      <c r="C43" s="15">
        <f>puntenberekening!C176</f>
        <v>2624</v>
      </c>
      <c r="D43" s="6">
        <f>COUNTIF(F43:AAB43, "&gt;0")</f>
        <v>1</v>
      </c>
      <c r="E43" s="49">
        <f>SUM(LARGE(F43:AC43,1),LARGE(F43:AC43,2),LARGE(F43:AC43,3),LARGE(F43:AC43,4),LARGE(F43:AC43,5))</f>
        <v>161</v>
      </c>
      <c r="F43" s="55">
        <v>0</v>
      </c>
      <c r="G43" s="55">
        <v>0</v>
      </c>
      <c r="H43" s="33">
        <f>puntenberekening!L176</f>
        <v>161</v>
      </c>
      <c r="I43" s="33">
        <f>puntenberekening!O176</f>
        <v>0</v>
      </c>
      <c r="J43" s="33">
        <f>puntenberekening!R176</f>
        <v>0</v>
      </c>
      <c r="K43" s="33">
        <f>puntenberekening!U176</f>
        <v>0</v>
      </c>
      <c r="L43" s="33">
        <f>puntenberekening!X176</f>
        <v>0</v>
      </c>
      <c r="M43" s="33">
        <f>puntenberekening!AA176</f>
        <v>0</v>
      </c>
      <c r="N43" s="55">
        <v>0</v>
      </c>
    </row>
    <row r="44" spans="1:14" x14ac:dyDescent="0.25">
      <c r="A44" s="14" t="str">
        <f>puntenberekening!A197</f>
        <v>Baes Kristof</v>
      </c>
      <c r="B44" s="15" t="str">
        <f>puntenberekening!B197</f>
        <v>FLAC</v>
      </c>
      <c r="C44" s="15">
        <f>puntenberekening!C197</f>
        <v>4782</v>
      </c>
      <c r="D44" s="6">
        <f>COUNTIF(F44:AAB44, "&gt;0")</f>
        <v>1</v>
      </c>
      <c r="E44" s="49">
        <f>SUM(LARGE(F44:AC44,1),LARGE(F44:AC44,2),LARGE(F44:AC44,3),LARGE(F44:AC44,4),LARGE(F44:AC44,5))</f>
        <v>155</v>
      </c>
      <c r="F44" s="55">
        <v>0</v>
      </c>
      <c r="G44" s="55">
        <v>0</v>
      </c>
      <c r="H44" s="33">
        <f>puntenberekening!L197</f>
        <v>0</v>
      </c>
      <c r="I44" s="33">
        <f>puntenberekening!O197</f>
        <v>0</v>
      </c>
      <c r="J44" s="33">
        <f>puntenberekening!R197</f>
        <v>0</v>
      </c>
      <c r="K44" s="33">
        <f>puntenberekening!U197</f>
        <v>0</v>
      </c>
      <c r="L44" s="33">
        <f>puntenberekening!X197</f>
        <v>0</v>
      </c>
      <c r="M44" s="33">
        <f>puntenberekening!AA197</f>
        <v>155</v>
      </c>
      <c r="N44" s="55">
        <v>0</v>
      </c>
    </row>
    <row r="45" spans="1:14" x14ac:dyDescent="0.25">
      <c r="A45" s="14" t="str">
        <f>puntenberekening!A185</f>
        <v>Tiersen Jonas</v>
      </c>
      <c r="B45" s="15" t="str">
        <f>puntenberekening!B185</f>
        <v>FLAC</v>
      </c>
      <c r="C45" s="15">
        <f>puntenberekening!C185</f>
        <v>2254</v>
      </c>
      <c r="D45" s="6">
        <f>COUNTIF(F45:AAB45, "&gt;0")</f>
        <v>1</v>
      </c>
      <c r="E45" s="49">
        <f>SUM(LARGE(F45:AC45,1),LARGE(F45:AC45,2),LARGE(F45:AC45,3),LARGE(F45:AC45,4),LARGE(F45:AC45,5))</f>
        <v>144</v>
      </c>
      <c r="F45" s="55">
        <v>0</v>
      </c>
      <c r="G45" s="55">
        <v>0</v>
      </c>
      <c r="H45" s="33">
        <f>puntenberekening!L185</f>
        <v>0</v>
      </c>
      <c r="I45" s="33">
        <f>puntenberekening!O185</f>
        <v>144</v>
      </c>
      <c r="J45" s="33">
        <f>puntenberekening!R185</f>
        <v>0</v>
      </c>
      <c r="K45" s="33">
        <f>puntenberekening!U185</f>
        <v>0</v>
      </c>
      <c r="L45" s="33">
        <f>puntenberekening!X185</f>
        <v>0</v>
      </c>
      <c r="M45" s="33">
        <f>puntenberekening!AA185</f>
        <v>0</v>
      </c>
      <c r="N45" s="55">
        <v>0</v>
      </c>
    </row>
    <row r="46" spans="1:14" x14ac:dyDescent="0.25">
      <c r="A46" s="14" t="str">
        <f>puntenberekening!A178</f>
        <v>Van Belleghem Timothy</v>
      </c>
      <c r="B46" s="15" t="str">
        <f>puntenberekening!B178</f>
        <v>BEHO</v>
      </c>
      <c r="C46" s="15">
        <f>puntenberekening!C178</f>
        <v>2788</v>
      </c>
      <c r="D46" s="6">
        <f>COUNTIF(F46:AAB46, "&gt;0")</f>
        <v>1</v>
      </c>
      <c r="E46" s="49">
        <f>SUM(LARGE(F46:AC46,1),LARGE(F46:AC46,2),LARGE(F46:AC46,3),LARGE(F46:AC46,4),LARGE(F46:AC46,5))</f>
        <v>140</v>
      </c>
      <c r="F46" s="55">
        <v>0</v>
      </c>
      <c r="G46" s="55">
        <v>0</v>
      </c>
      <c r="H46" s="33">
        <f>puntenberekening!L178</f>
        <v>140</v>
      </c>
      <c r="I46" s="33">
        <f>puntenberekening!O178</f>
        <v>0</v>
      </c>
      <c r="J46" s="33">
        <f>puntenberekening!R178</f>
        <v>0</v>
      </c>
      <c r="K46" s="33">
        <f>puntenberekening!U178</f>
        <v>0</v>
      </c>
      <c r="L46" s="33">
        <f>puntenberekening!X178</f>
        <v>0</v>
      </c>
      <c r="M46" s="33">
        <f>puntenberekening!AA178</f>
        <v>0</v>
      </c>
      <c r="N46" s="55">
        <v>0</v>
      </c>
    </row>
    <row r="47" spans="1:14" x14ac:dyDescent="0.25">
      <c r="A47" s="14" t="str">
        <f>puntenberekening!A179</f>
        <v>Van Haecht Joachim</v>
      </c>
      <c r="B47" s="15" t="str">
        <f>puntenberekening!B179</f>
        <v>AVR</v>
      </c>
      <c r="C47" s="15">
        <f>puntenberekening!C179</f>
        <v>3055</v>
      </c>
      <c r="D47" s="6">
        <f>COUNTIF(F47:AAB47, "&gt;0")</f>
        <v>1</v>
      </c>
      <c r="E47" s="49">
        <f>SUM(LARGE(F47:AC47,1),LARGE(F47:AC47,2),LARGE(F47:AC47,3),LARGE(F47:AC47,4),LARGE(F47:AC47,5))</f>
        <v>135</v>
      </c>
      <c r="F47" s="55">
        <v>0</v>
      </c>
      <c r="G47" s="55">
        <v>0</v>
      </c>
      <c r="H47" s="33">
        <f>puntenberekening!L179</f>
        <v>135</v>
      </c>
      <c r="I47" s="33">
        <f>puntenberekening!O179</f>
        <v>0</v>
      </c>
      <c r="J47" s="33">
        <f>puntenberekening!R179</f>
        <v>0</v>
      </c>
      <c r="K47" s="33">
        <f>puntenberekening!U179</f>
        <v>0</v>
      </c>
      <c r="L47" s="33">
        <f>puntenberekening!X179</f>
        <v>0</v>
      </c>
      <c r="M47" s="33">
        <f>puntenberekening!AA179</f>
        <v>0</v>
      </c>
      <c r="N47" s="55">
        <v>0</v>
      </c>
    </row>
    <row r="48" spans="1:14" x14ac:dyDescent="0.25">
      <c r="A48" s="14" t="str">
        <f>puntenberekening!A168</f>
        <v>Vanhecke Jetro</v>
      </c>
      <c r="B48" s="15" t="str">
        <f>puntenberekening!B168</f>
        <v>HCO</v>
      </c>
      <c r="C48" s="15">
        <f>puntenberekening!C168</f>
        <v>3199</v>
      </c>
      <c r="D48" s="6">
        <f>COUNTIF(F48:AAB48, "&gt;0")</f>
        <v>1</v>
      </c>
      <c r="E48" s="49">
        <f>SUM(LARGE(F48:AC48,1),LARGE(F48:AC48,2),LARGE(F48:AC48,3),LARGE(F48:AC48,4),LARGE(F48:AC48,5))</f>
        <v>134</v>
      </c>
      <c r="F48" s="55">
        <f>puntenberekening!F168</f>
        <v>0</v>
      </c>
      <c r="G48" s="55">
        <f>puntenberekening!I168</f>
        <v>134</v>
      </c>
      <c r="H48" s="33">
        <f>puntenberekening!L168</f>
        <v>0</v>
      </c>
      <c r="I48" s="33">
        <f>puntenberekening!O168</f>
        <v>0</v>
      </c>
      <c r="J48" s="33">
        <f>puntenberekening!R168</f>
        <v>0</v>
      </c>
      <c r="K48" s="33">
        <f>puntenberekening!U168</f>
        <v>0</v>
      </c>
      <c r="L48" s="33">
        <f>puntenberekening!X168</f>
        <v>0</v>
      </c>
      <c r="M48" s="33">
        <f>puntenberekening!AA168</f>
        <v>0</v>
      </c>
      <c r="N48" s="55">
        <v>0</v>
      </c>
    </row>
    <row r="49" spans="1:14" x14ac:dyDescent="0.25">
      <c r="A49" s="14" t="str">
        <f>puntenberekening!A181</f>
        <v>Garsbeke Jurgen</v>
      </c>
      <c r="B49" s="15" t="str">
        <f>puntenberekening!B181</f>
        <v>AVR</v>
      </c>
      <c r="C49" s="15">
        <f>puntenberekening!C181</f>
        <v>2353</v>
      </c>
      <c r="D49" s="6">
        <f>COUNTIF(F49:AAB49, "&gt;0")</f>
        <v>1</v>
      </c>
      <c r="E49" s="49">
        <f>SUM(LARGE(F49:AC49,1),LARGE(F49:AC49,2),LARGE(F49:AC49,3),LARGE(F49:AC49,4),LARGE(F49:AC49,5))</f>
        <v>109</v>
      </c>
      <c r="F49" s="55">
        <v>0</v>
      </c>
      <c r="G49" s="55">
        <v>0</v>
      </c>
      <c r="H49" s="33">
        <f>puntenberekening!L181</f>
        <v>109</v>
      </c>
      <c r="I49" s="33">
        <f>puntenberekening!O181</f>
        <v>0</v>
      </c>
      <c r="J49" s="33">
        <f>puntenberekening!R181</f>
        <v>0</v>
      </c>
      <c r="K49" s="33">
        <f>puntenberekening!U181</f>
        <v>0</v>
      </c>
      <c r="L49" s="33">
        <f>puntenberekening!X181</f>
        <v>0</v>
      </c>
      <c r="M49" s="33">
        <f>puntenberekening!AA181</f>
        <v>0</v>
      </c>
      <c r="N49" s="55">
        <v>0</v>
      </c>
    </row>
    <row r="50" spans="1:14" x14ac:dyDescent="0.25">
      <c r="A50" s="14" t="str">
        <f>puntenberekening!A196</f>
        <v>Goethals Tijs</v>
      </c>
      <c r="B50" s="15" t="str">
        <f>puntenberekening!B196</f>
        <v>FLAC</v>
      </c>
      <c r="C50" s="15">
        <f>puntenberekening!C196</f>
        <v>2182</v>
      </c>
      <c r="D50" s="6">
        <f>COUNTIF(F50:AAB50, "&gt;0")</f>
        <v>1</v>
      </c>
      <c r="E50" s="49">
        <f>SUM(LARGE(F50:AC50,1),LARGE(F50:AC50,2),LARGE(F50:AC50,3),LARGE(F50:AC50,4),LARGE(F50:AC50,5))</f>
        <v>108</v>
      </c>
      <c r="F50" s="55">
        <v>0</v>
      </c>
      <c r="G50" s="55">
        <v>0</v>
      </c>
      <c r="H50" s="33">
        <f>puntenberekening!L196</f>
        <v>0</v>
      </c>
      <c r="I50" s="33">
        <f>puntenberekening!O196</f>
        <v>0</v>
      </c>
      <c r="J50" s="33">
        <f>puntenberekening!R196</f>
        <v>0</v>
      </c>
      <c r="K50" s="33">
        <f>puntenberekening!U196</f>
        <v>0</v>
      </c>
      <c r="L50" s="33">
        <f>puntenberekening!X196</f>
        <v>108</v>
      </c>
      <c r="M50" s="33">
        <f>puntenberekening!AA196</f>
        <v>0</v>
      </c>
      <c r="N50" s="55">
        <v>0</v>
      </c>
    </row>
    <row r="51" spans="1:14" x14ac:dyDescent="0.25">
      <c r="A51" s="14" t="str">
        <f>puntenberekening!A159</f>
        <v>Waegebaert Joachim</v>
      </c>
      <c r="B51" s="15" t="str">
        <f>puntenberekening!B159</f>
        <v>AZW</v>
      </c>
      <c r="C51" s="15">
        <f>puntenberekening!C159</f>
        <v>2678</v>
      </c>
      <c r="D51" s="6">
        <f>COUNTIF(F51:AAB51, "&gt;0")</f>
        <v>1</v>
      </c>
      <c r="E51" s="49">
        <f>SUM(LARGE(F51:AC51,1),LARGE(F51:AC51,2),LARGE(F51:AC51,3),LARGE(F51:AC51,4),LARGE(F51:AC51,5))</f>
        <v>107</v>
      </c>
      <c r="F51" s="55">
        <f>puntenberekening!F159</f>
        <v>107</v>
      </c>
      <c r="G51" s="55">
        <f>puntenberekening!I159</f>
        <v>0</v>
      </c>
      <c r="H51" s="33">
        <f>puntenberekening!L159</f>
        <v>0</v>
      </c>
      <c r="I51" s="33">
        <f>puntenberekening!O159</f>
        <v>0</v>
      </c>
      <c r="J51" s="33">
        <f>puntenberekening!R159</f>
        <v>0</v>
      </c>
      <c r="K51" s="33">
        <f>puntenberekening!U159</f>
        <v>0</v>
      </c>
      <c r="L51" s="33">
        <f>puntenberekening!X159</f>
        <v>0</v>
      </c>
      <c r="M51" s="33">
        <f>puntenberekening!AA159</f>
        <v>0</v>
      </c>
      <c r="N51" s="55">
        <v>0</v>
      </c>
    </row>
    <row r="52" spans="1:14" x14ac:dyDescent="0.25">
      <c r="A52" s="14" t="str">
        <f>puntenberekening!A163</f>
        <v>Vansteenkiste Thibo</v>
      </c>
      <c r="B52" s="15" t="str">
        <f>puntenberekening!B163</f>
        <v>ABAV</v>
      </c>
      <c r="C52" s="15">
        <f>puntenberekening!C163</f>
        <v>3171</v>
      </c>
      <c r="D52" s="6">
        <f>COUNTIF(F52:AAB52, "&gt;0")</f>
        <v>1</v>
      </c>
      <c r="E52" s="49">
        <f>SUM(LARGE(F52:AC52,1),LARGE(F52:AC52,2),LARGE(F52:AC52,3),LARGE(F52:AC52,4),LARGE(F52:AC52,5))</f>
        <v>100</v>
      </c>
      <c r="F52" s="55">
        <f>puntenberekening!F163</f>
        <v>0</v>
      </c>
      <c r="G52" s="55">
        <f>puntenberekening!I163</f>
        <v>100</v>
      </c>
      <c r="H52" s="33">
        <f>puntenberekening!L163</f>
        <v>0</v>
      </c>
      <c r="I52" s="33">
        <f>puntenberekening!O163</f>
        <v>0</v>
      </c>
      <c r="J52" s="33">
        <f>puntenberekening!R163</f>
        <v>0</v>
      </c>
      <c r="K52" s="33">
        <f>puntenberekening!U163</f>
        <v>0</v>
      </c>
      <c r="L52" s="33">
        <f>puntenberekening!X163</f>
        <v>0</v>
      </c>
      <c r="M52" s="33">
        <f>puntenberekening!AA163</f>
        <v>0</v>
      </c>
      <c r="N52" s="55">
        <v>0</v>
      </c>
    </row>
    <row r="53" spans="1:14" x14ac:dyDescent="0.25">
      <c r="A53" s="14" t="str">
        <f>puntenberekening!A188</f>
        <v>Valcke Bjorn</v>
      </c>
      <c r="B53" s="15" t="str">
        <f>puntenberekening!B188</f>
        <v>FLAC</v>
      </c>
      <c r="C53" s="15">
        <f>puntenberekening!C188</f>
        <v>3235</v>
      </c>
      <c r="D53" s="6">
        <f>COUNTIF(F53:AAB53, "&gt;0")</f>
        <v>1</v>
      </c>
      <c r="E53" s="49">
        <f>SUM(LARGE(F53:AC53,1),LARGE(F53:AC53,2),LARGE(F53:AC53,3),LARGE(F53:AC53,4),LARGE(F53:AC53,5))</f>
        <v>100</v>
      </c>
      <c r="F53" s="55">
        <v>0</v>
      </c>
      <c r="G53" s="55">
        <v>0</v>
      </c>
      <c r="H53" s="33">
        <f>puntenberekening!L188</f>
        <v>0</v>
      </c>
      <c r="I53" s="33">
        <f>puntenberekening!O188</f>
        <v>100</v>
      </c>
      <c r="J53" s="33">
        <f>puntenberekening!R188</f>
        <v>0</v>
      </c>
      <c r="K53" s="33">
        <f>puntenberekening!U188</f>
        <v>0</v>
      </c>
      <c r="L53" s="33">
        <f>puntenberekening!X188</f>
        <v>0</v>
      </c>
      <c r="M53" s="33">
        <f>puntenberekening!AA188</f>
        <v>0</v>
      </c>
      <c r="N53" s="55">
        <v>0</v>
      </c>
    </row>
    <row r="54" spans="1:14" ht="15.75" thickBot="1" x14ac:dyDescent="0.3">
      <c r="A54" s="31"/>
      <c r="B54" s="32"/>
      <c r="C54" s="32"/>
      <c r="D54" s="9"/>
      <c r="E54" s="50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5">
      <c r="A55" s="28"/>
      <c r="B55" s="28"/>
      <c r="C55" s="28"/>
    </row>
    <row r="56" spans="1:14" x14ac:dyDescent="0.25">
      <c r="A56" s="28"/>
      <c r="B56" s="28"/>
      <c r="C56" s="28"/>
    </row>
    <row r="57" spans="1:14" x14ac:dyDescent="0.25">
      <c r="A57" s="28"/>
      <c r="B57" s="28"/>
      <c r="C57" s="28"/>
    </row>
    <row r="58" spans="1:14" x14ac:dyDescent="0.25">
      <c r="A58" s="28"/>
      <c r="B58" s="28"/>
      <c r="C58" s="28"/>
    </row>
    <row r="59" spans="1:14" x14ac:dyDescent="0.25">
      <c r="A59" s="29"/>
      <c r="B59" s="29"/>
      <c r="C59" s="29"/>
      <c r="D59" s="27"/>
    </row>
    <row r="60" spans="1:14" x14ac:dyDescent="0.25">
      <c r="A60" s="28"/>
      <c r="B60" s="28"/>
      <c r="C60" s="28"/>
    </row>
    <row r="61" spans="1:14" x14ac:dyDescent="0.25">
      <c r="A61" s="28"/>
      <c r="B61" s="28"/>
      <c r="C61" s="28"/>
    </row>
    <row r="62" spans="1:14" x14ac:dyDescent="0.25">
      <c r="A62" s="28"/>
      <c r="B62" s="28"/>
      <c r="C62" s="28"/>
    </row>
    <row r="63" spans="1:14" x14ac:dyDescent="0.25">
      <c r="A63" s="28"/>
      <c r="B63" s="28"/>
      <c r="C63" s="28"/>
    </row>
    <row r="64" spans="1:14" x14ac:dyDescent="0.25">
      <c r="A64" s="28"/>
      <c r="B64" s="28"/>
      <c r="C64" s="28"/>
    </row>
    <row r="65" spans="1:4" x14ac:dyDescent="0.25">
      <c r="A65" s="28"/>
      <c r="B65" s="28"/>
      <c r="C65" s="28"/>
    </row>
    <row r="66" spans="1:4" x14ac:dyDescent="0.25">
      <c r="A66" s="28"/>
      <c r="B66" s="28"/>
      <c r="C66" s="28"/>
    </row>
    <row r="67" spans="1:4" x14ac:dyDescent="0.25">
      <c r="A67" s="28"/>
      <c r="B67" s="28"/>
      <c r="C67" s="28"/>
    </row>
    <row r="68" spans="1:4" x14ac:dyDescent="0.25">
      <c r="A68" s="28"/>
      <c r="B68" s="28"/>
      <c r="C68" s="28"/>
    </row>
    <row r="69" spans="1:4" x14ac:dyDescent="0.25">
      <c r="A69" s="29"/>
      <c r="B69" s="29"/>
      <c r="C69" s="29"/>
      <c r="D69" s="27"/>
    </row>
    <row r="70" spans="1:4" x14ac:dyDescent="0.25">
      <c r="A70" s="28"/>
      <c r="B70" s="28"/>
      <c r="C70" s="28"/>
    </row>
    <row r="71" spans="1:4" x14ac:dyDescent="0.25">
      <c r="A71" s="28"/>
      <c r="B71" s="28"/>
      <c r="C71" s="28"/>
    </row>
    <row r="72" spans="1:4" x14ac:dyDescent="0.25">
      <c r="A72" s="28"/>
      <c r="B72" s="28"/>
      <c r="C72" s="28"/>
    </row>
    <row r="73" spans="1:4" x14ac:dyDescent="0.25">
      <c r="A73" s="29"/>
      <c r="B73" s="29"/>
      <c r="C73" s="29"/>
      <c r="D73" s="27"/>
    </row>
    <row r="74" spans="1:4" x14ac:dyDescent="0.25">
      <c r="A74" s="28"/>
      <c r="B74" s="28"/>
      <c r="C74" s="28"/>
    </row>
    <row r="75" spans="1:4" x14ac:dyDescent="0.25">
      <c r="A75" s="28"/>
      <c r="B75" s="28"/>
      <c r="C75" s="28"/>
    </row>
    <row r="76" spans="1:4" x14ac:dyDescent="0.25">
      <c r="A76" s="28"/>
      <c r="B76" s="28"/>
      <c r="C76" s="28"/>
    </row>
  </sheetData>
  <sortState ref="A3:N53">
    <sortCondition descending="1" ref="E3:E53"/>
  </sortState>
  <conditionalFormatting sqref="D2 D54:D1048576">
    <cfRule type="cellIs" dxfId="16" priority="10" operator="greaterThan">
      <formula>4</formula>
    </cfRule>
  </conditionalFormatting>
  <conditionalFormatting sqref="D1:D8">
    <cfRule type="cellIs" dxfId="15" priority="9" operator="greaterThan">
      <formula>4</formula>
    </cfRule>
  </conditionalFormatting>
  <conditionalFormatting sqref="D9:D16">
    <cfRule type="cellIs" dxfId="14" priority="7" operator="greaterThan">
      <formula>4</formula>
    </cfRule>
  </conditionalFormatting>
  <conditionalFormatting sqref="D17:D28">
    <cfRule type="cellIs" dxfId="13" priority="6" operator="greaterThan">
      <formula>4</formula>
    </cfRule>
  </conditionalFormatting>
  <conditionalFormatting sqref="D29:D39">
    <cfRule type="cellIs" dxfId="12" priority="5" operator="greaterThan">
      <formula>4</formula>
    </cfRule>
  </conditionalFormatting>
  <conditionalFormatting sqref="D40:D44">
    <cfRule type="cellIs" dxfId="11" priority="4" operator="greaterThan">
      <formula>4</formula>
    </cfRule>
  </conditionalFormatting>
  <conditionalFormatting sqref="D45:D51">
    <cfRule type="cellIs" dxfId="10" priority="3" operator="greaterThan">
      <formula>4</formula>
    </cfRule>
  </conditionalFormatting>
  <conditionalFormatting sqref="D52">
    <cfRule type="cellIs" dxfId="9" priority="2" operator="greaterThan">
      <formula>4</formula>
    </cfRule>
  </conditionalFormatting>
  <conditionalFormatting sqref="D53">
    <cfRule type="cellIs" dxfId="8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workbookViewId="0">
      <selection activeCell="E3" sqref="E3"/>
    </sheetView>
  </sheetViews>
  <sheetFormatPr defaultRowHeight="15" x14ac:dyDescent="0.25"/>
  <cols>
    <col min="1" max="1" width="26" style="25" bestFit="1" customWidth="1"/>
    <col min="2" max="2" width="7" style="25" customWidth="1"/>
    <col min="3" max="3" width="7.42578125" style="25" bestFit="1" customWidth="1"/>
    <col min="4" max="4" width="11" style="25" customWidth="1"/>
    <col min="5" max="5" width="7.42578125" style="30" bestFit="1" customWidth="1"/>
    <col min="6" max="6" width="13.85546875" style="25" customWidth="1"/>
    <col min="7" max="7" width="13.28515625" style="25" customWidth="1"/>
    <col min="8" max="8" width="10.7109375" style="25" bestFit="1" customWidth="1"/>
    <col min="9" max="9" width="11.28515625" style="25" customWidth="1"/>
    <col min="10" max="10" width="13.7109375" style="25" customWidth="1"/>
    <col min="11" max="11" width="14.42578125" style="25" customWidth="1"/>
    <col min="12" max="12" width="10.7109375" style="25" bestFit="1" customWidth="1"/>
    <col min="13" max="13" width="14.85546875" style="25" customWidth="1"/>
    <col min="14" max="14" width="20" style="25" customWidth="1"/>
    <col min="15" max="15" width="10.42578125" style="25" customWidth="1"/>
    <col min="16" max="16" width="10.5703125" style="25" customWidth="1"/>
    <col min="17" max="17" width="11" style="25" customWidth="1"/>
    <col min="18" max="18" width="10.42578125" style="25" customWidth="1"/>
    <col min="19" max="20" width="10.7109375" style="25" bestFit="1" customWidth="1"/>
    <col min="21" max="21" width="10.85546875" style="25" customWidth="1"/>
    <col min="22" max="22" width="12.28515625" style="25" bestFit="1" customWidth="1"/>
    <col min="23" max="16384" width="9.140625" style="25"/>
  </cols>
  <sheetData>
    <row r="1" spans="1:22" ht="32.25" customHeight="1" thickBot="1" x14ac:dyDescent="0.3">
      <c r="A1" s="38" t="s">
        <v>116</v>
      </c>
      <c r="B1" s="39" t="s">
        <v>14</v>
      </c>
      <c r="C1" s="39" t="s">
        <v>15</v>
      </c>
      <c r="D1" s="40" t="s">
        <v>3</v>
      </c>
      <c r="E1" s="41" t="s">
        <v>27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22</v>
      </c>
      <c r="K1" s="42" t="s">
        <v>8</v>
      </c>
      <c r="L1" s="42" t="s">
        <v>9</v>
      </c>
      <c r="M1" s="42" t="s">
        <v>23</v>
      </c>
      <c r="N1" s="42" t="s">
        <v>24</v>
      </c>
      <c r="O1" s="26"/>
      <c r="P1" s="26"/>
      <c r="Q1" s="26"/>
      <c r="R1" s="26"/>
      <c r="S1" s="26"/>
      <c r="T1" s="26"/>
      <c r="U1" s="26"/>
      <c r="V1" s="26"/>
    </row>
    <row r="2" spans="1:22" ht="15.75" thickTop="1" x14ac:dyDescent="0.25">
      <c r="A2" s="35"/>
      <c r="B2" s="36"/>
      <c r="C2" s="36"/>
      <c r="D2" s="17"/>
      <c r="E2" s="20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4" t="str">
        <f>puntenberekening!A202</f>
        <v>Vandermeersch Henk</v>
      </c>
      <c r="B3" s="15" t="str">
        <f>puntenberekening!B202</f>
        <v>AVR</v>
      </c>
      <c r="C3" s="15">
        <f>puntenberekening!C202</f>
        <v>5773</v>
      </c>
      <c r="D3" s="6">
        <f>COUNTIF(F3:AAB3, "&gt;0")</f>
        <v>8</v>
      </c>
      <c r="E3" s="4">
        <f>SUM(LARGE(F3:AC3,1),LARGE(F3:AC3,2),LARGE(F3:AC3,3),LARGE(F3:AC3,4),LARGE(F3:AC3,5))</f>
        <v>1130</v>
      </c>
      <c r="F3" s="33">
        <f>puntenberekening!F202</f>
        <v>194</v>
      </c>
      <c r="G3" s="33">
        <f>puntenberekening!I202</f>
        <v>196</v>
      </c>
      <c r="H3" s="33">
        <f>puntenberekening!L202</f>
        <v>196</v>
      </c>
      <c r="I3" s="33">
        <f>puntenberekening!O202</f>
        <v>198</v>
      </c>
      <c r="J3" s="33">
        <f>puntenberekening!R202</f>
        <v>274</v>
      </c>
      <c r="K3" s="33">
        <f>puntenberekening!U202</f>
        <v>220</v>
      </c>
      <c r="L3" s="33">
        <f>puntenberekening!X202</f>
        <v>198</v>
      </c>
      <c r="M3" s="33">
        <v>0</v>
      </c>
      <c r="N3" s="33">
        <f>puntenberekening!AD202</f>
        <v>240</v>
      </c>
    </row>
    <row r="4" spans="1:22" x14ac:dyDescent="0.25">
      <c r="A4" s="14" t="str">
        <f>puntenberekening!A230</f>
        <v>Keersebilck Frederik</v>
      </c>
      <c r="B4" s="15" t="str">
        <f>puntenberekening!B230</f>
        <v>AVR</v>
      </c>
      <c r="C4" s="15">
        <f>puntenberekening!C230</f>
        <v>5046</v>
      </c>
      <c r="D4" s="6">
        <f>COUNTIF(F4:AAB4, "&gt;0")</f>
        <v>6</v>
      </c>
      <c r="E4" s="4">
        <f>SUM(LARGE(F4:AC4,1),LARGE(F4:AC4,2),LARGE(F4:AC4,3),LARGE(F4:AC4,4),LARGE(F4:AC4,5))</f>
        <v>1063</v>
      </c>
      <c r="F4" s="33">
        <f>puntenberekening!F230</f>
        <v>0</v>
      </c>
      <c r="G4" s="33">
        <f>puntenberekening!I230</f>
        <v>191</v>
      </c>
      <c r="H4" s="33">
        <f>puntenberekening!L230</f>
        <v>185</v>
      </c>
      <c r="I4" s="33">
        <f>puntenberekening!O230</f>
        <v>0</v>
      </c>
      <c r="J4" s="33">
        <f>puntenberekening!R230</f>
        <v>265</v>
      </c>
      <c r="K4" s="33">
        <f>puntenberekening!U230</f>
        <v>202</v>
      </c>
      <c r="L4" s="33">
        <f>puntenberekening!X230</f>
        <v>183</v>
      </c>
      <c r="M4" s="33">
        <v>0</v>
      </c>
      <c r="N4" s="33">
        <f>puntenberekening!AD230</f>
        <v>220</v>
      </c>
    </row>
    <row r="5" spans="1:22" x14ac:dyDescent="0.25">
      <c r="A5" s="14" t="str">
        <f>puntenberekening!A205</f>
        <v>Vandenabeele David</v>
      </c>
      <c r="B5" s="15" t="str">
        <f>puntenberekening!B205</f>
        <v>FLAC</v>
      </c>
      <c r="C5" s="15">
        <f>puntenberekening!C205</f>
        <v>4971</v>
      </c>
      <c r="D5" s="6">
        <f>COUNTIF(F5:AAB5, "&gt;0")</f>
        <v>7</v>
      </c>
      <c r="E5" s="4">
        <f>SUM(LARGE(F5:AC5,1),LARGE(F5:AC5,2),LARGE(F5:AC5,3),LARGE(F5:AC5,4),LARGE(F5:AC5,5))</f>
        <v>1057</v>
      </c>
      <c r="F5" s="33">
        <f>puntenberekening!F205</f>
        <v>177</v>
      </c>
      <c r="G5" s="33">
        <f>puntenberekening!I205</f>
        <v>184</v>
      </c>
      <c r="H5" s="33">
        <f>puntenberekening!L205</f>
        <v>182</v>
      </c>
      <c r="I5" s="33">
        <f>puntenberekening!O205</f>
        <v>187</v>
      </c>
      <c r="J5" s="33">
        <f>puntenberekening!R205</f>
        <v>271</v>
      </c>
      <c r="K5" s="33">
        <f>puntenberekening!U205</f>
        <v>0</v>
      </c>
      <c r="L5" s="33">
        <f>puntenberekening!X205</f>
        <v>186</v>
      </c>
      <c r="M5" s="33">
        <v>0</v>
      </c>
      <c r="N5" s="33">
        <f>puntenberekening!AD205</f>
        <v>229</v>
      </c>
    </row>
    <row r="6" spans="1:22" x14ac:dyDescent="0.25">
      <c r="A6" s="14" t="str">
        <f>puntenberekening!A209</f>
        <v>Pauwelyn Joost</v>
      </c>
      <c r="B6" s="15" t="str">
        <f>puntenberekening!B209</f>
        <v>FLAC</v>
      </c>
      <c r="C6" s="15">
        <f>puntenberekening!C209</f>
        <v>6021</v>
      </c>
      <c r="D6" s="6">
        <f>COUNTIF(F6:AAB6, "&gt;0")</f>
        <v>8</v>
      </c>
      <c r="E6" s="4">
        <f>SUM(LARGE(F6:AC6,1),LARGE(F6:AC6,2),LARGE(F6:AC6,3),LARGE(F6:AC6,4),LARGE(F6:AC6,5))</f>
        <v>995</v>
      </c>
      <c r="F6" s="33">
        <f>puntenberekening!F209</f>
        <v>164</v>
      </c>
      <c r="G6" s="33">
        <f>puntenberekening!I209</f>
        <v>171</v>
      </c>
      <c r="H6" s="33">
        <f>puntenberekening!L209</f>
        <v>157</v>
      </c>
      <c r="I6" s="33">
        <f>puntenberekening!O209</f>
        <v>169</v>
      </c>
      <c r="J6" s="33">
        <f>puntenberekening!R209</f>
        <v>259</v>
      </c>
      <c r="K6" s="33">
        <f>puntenberekening!U209</f>
        <v>169</v>
      </c>
      <c r="L6" s="33">
        <f>puntenberekening!X209</f>
        <v>174</v>
      </c>
      <c r="M6" s="33">
        <v>0</v>
      </c>
      <c r="N6" s="33">
        <f>puntenberekening!AD209</f>
        <v>222</v>
      </c>
    </row>
    <row r="7" spans="1:22" x14ac:dyDescent="0.25">
      <c r="A7" s="14" t="str">
        <f>puntenberekening!A210</f>
        <v>Depraetere Koen</v>
      </c>
      <c r="B7" s="15" t="str">
        <f>puntenberekening!B210</f>
        <v>FLAC</v>
      </c>
      <c r="C7" s="15">
        <f>puntenberekening!C210</f>
        <v>5523</v>
      </c>
      <c r="D7" s="6">
        <f>COUNTIF(F7:AAB7, "&gt;0")</f>
        <v>8</v>
      </c>
      <c r="E7" s="4">
        <f>SUM(LARGE(F7:AC7,1),LARGE(F7:AC7,2),LARGE(F7:AC7,3),LARGE(F7:AC7,4),LARGE(F7:AC7,5))</f>
        <v>983</v>
      </c>
      <c r="F7" s="33">
        <f>puntenberekening!F210</f>
        <v>160</v>
      </c>
      <c r="G7" s="33">
        <f>puntenberekening!I210</f>
        <v>175</v>
      </c>
      <c r="H7" s="33">
        <f>puntenberekening!L210</f>
        <v>164</v>
      </c>
      <c r="I7" s="33">
        <f>puntenberekening!O210</f>
        <v>174</v>
      </c>
      <c r="J7" s="33">
        <f>puntenberekening!R210</f>
        <v>257</v>
      </c>
      <c r="K7" s="33">
        <f>puntenberekening!U210</f>
        <v>178</v>
      </c>
      <c r="L7" s="33">
        <f>puntenberekening!X210</f>
        <v>177</v>
      </c>
      <c r="M7" s="33">
        <v>0</v>
      </c>
      <c r="N7" s="33">
        <f>puntenberekening!AD210</f>
        <v>196</v>
      </c>
    </row>
    <row r="8" spans="1:22" x14ac:dyDescent="0.25">
      <c r="A8" s="14" t="str">
        <f>puntenberekening!A238</f>
        <v xml:space="preserve">Huyghe Kristof </v>
      </c>
      <c r="B8" s="15" t="str">
        <f>puntenberekening!B238</f>
        <v>AVR</v>
      </c>
      <c r="C8" s="15">
        <f>puntenberekening!C238</f>
        <v>5043</v>
      </c>
      <c r="D8" s="6">
        <f>COUNTIF(F8:AAB8, "&gt;0")</f>
        <v>6</v>
      </c>
      <c r="E8" s="4">
        <f>SUM(LARGE(F8:AC8,1),LARGE(F8:AC8,2),LARGE(F8:AC8,3),LARGE(F8:AC8,4),LARGE(F8:AC8,5))</f>
        <v>946</v>
      </c>
      <c r="F8" s="33">
        <f>puntenberekening!F238</f>
        <v>0</v>
      </c>
      <c r="G8" s="33">
        <f>puntenberekening!I238</f>
        <v>169</v>
      </c>
      <c r="H8" s="33">
        <f>puntenberekening!L238</f>
        <v>155</v>
      </c>
      <c r="I8" s="33">
        <f>puntenberekening!O238</f>
        <v>167</v>
      </c>
      <c r="J8" s="33">
        <f>puntenberekening!R238</f>
        <v>247</v>
      </c>
      <c r="K8" s="33">
        <f>puntenberekening!U238</f>
        <v>172</v>
      </c>
      <c r="L8" s="33">
        <f>puntenberekening!X238</f>
        <v>0</v>
      </c>
      <c r="M8" s="33">
        <v>0</v>
      </c>
      <c r="N8" s="33">
        <f>puntenberekening!AD238</f>
        <v>191</v>
      </c>
    </row>
    <row r="9" spans="1:22" x14ac:dyDescent="0.25">
      <c r="A9" s="14" t="str">
        <f>puntenberekening!A212</f>
        <v>Debal Dieter</v>
      </c>
      <c r="B9" s="15" t="str">
        <f>puntenberekening!B212</f>
        <v>KKS</v>
      </c>
      <c r="C9" s="15">
        <f>puntenberekening!C212</f>
        <v>5123</v>
      </c>
      <c r="D9" s="6">
        <f>COUNTIF(F9:AAB9, "&gt;0")</f>
        <v>7</v>
      </c>
      <c r="E9" s="4">
        <f>SUM(LARGE(F9:AC9,1),LARGE(F9:AC9,2),LARGE(F9:AC9,3),LARGE(F9:AC9,4),LARGE(F9:AC9,5))</f>
        <v>928</v>
      </c>
      <c r="F9" s="33">
        <f>puntenberekening!F212</f>
        <v>154</v>
      </c>
      <c r="G9" s="33">
        <f>puntenberekening!I212</f>
        <v>161</v>
      </c>
      <c r="H9" s="33">
        <f>puntenberekening!L212</f>
        <v>144</v>
      </c>
      <c r="I9" s="33">
        <f>puntenberekening!O212</f>
        <v>158</v>
      </c>
      <c r="J9" s="33">
        <f>puntenberekening!R212</f>
        <v>250</v>
      </c>
      <c r="K9" s="33">
        <f>puntenberekening!U212</f>
        <v>0</v>
      </c>
      <c r="L9" s="33">
        <f>puntenberekening!X212</f>
        <v>159</v>
      </c>
      <c r="M9" s="33">
        <v>0</v>
      </c>
      <c r="N9" s="33">
        <f>puntenberekening!AD212</f>
        <v>200</v>
      </c>
    </row>
    <row r="10" spans="1:22" x14ac:dyDescent="0.25">
      <c r="A10" s="14" t="str">
        <f>puntenberekening!A207</f>
        <v>Royaert Geert</v>
      </c>
      <c r="B10" s="15" t="str">
        <f>puntenberekening!B207</f>
        <v>AVMO</v>
      </c>
      <c r="C10" s="15">
        <f>puntenberekening!C207</f>
        <v>5212</v>
      </c>
      <c r="D10" s="6">
        <f>COUNTIF(F10:AAB10, "&gt;0")</f>
        <v>5</v>
      </c>
      <c r="E10" s="4">
        <f>SUM(LARGE(F10:AC10,1),LARGE(F10:AC10,2),LARGE(F10:AC10,3),LARGE(F10:AC10,4),LARGE(F10:AC10,5))</f>
        <v>920</v>
      </c>
      <c r="F10" s="33">
        <f>puntenberekening!F207</f>
        <v>170</v>
      </c>
      <c r="G10" s="33">
        <f>puntenberekening!I207</f>
        <v>176</v>
      </c>
      <c r="H10" s="33">
        <f>puntenberekening!L207</f>
        <v>0</v>
      </c>
      <c r="I10" s="33">
        <f>puntenberekening!O207</f>
        <v>152</v>
      </c>
      <c r="J10" s="33">
        <f>puntenberekening!R207</f>
        <v>251</v>
      </c>
      <c r="K10" s="33">
        <f>puntenberekening!U207</f>
        <v>0</v>
      </c>
      <c r="L10" s="33">
        <f>puntenberekening!X207</f>
        <v>171</v>
      </c>
      <c r="M10" s="33">
        <v>0</v>
      </c>
      <c r="N10" s="33">
        <f>puntenberekening!AD207</f>
        <v>0</v>
      </c>
    </row>
    <row r="11" spans="1:22" x14ac:dyDescent="0.25">
      <c r="A11" s="14" t="str">
        <f>puntenberekening!A240</f>
        <v>Brulez Kurt</v>
      </c>
      <c r="B11" s="15" t="str">
        <f>puntenberekening!B240</f>
        <v>AVR</v>
      </c>
      <c r="C11" s="15">
        <f>puntenberekening!C240</f>
        <v>5519</v>
      </c>
      <c r="D11" s="6">
        <f>COUNTIF(F11:AAB11, "&gt;0")</f>
        <v>5</v>
      </c>
      <c r="E11" s="4">
        <f>SUM(LARGE(F11:AC11,1),LARGE(F11:AC11,2),LARGE(F11:AC11,3),LARGE(F11:AC11,4),LARGE(F11:AC11,5))</f>
        <v>889</v>
      </c>
      <c r="F11" s="33">
        <f>puntenberekening!F240</f>
        <v>0</v>
      </c>
      <c r="G11" s="33">
        <f>puntenberekening!I240</f>
        <v>166</v>
      </c>
      <c r="H11" s="33">
        <f>puntenberekening!L240</f>
        <v>153</v>
      </c>
      <c r="I11" s="33">
        <f>puntenberekening!O240</f>
        <v>160</v>
      </c>
      <c r="J11" s="33">
        <f>puntenberekening!R240</f>
        <v>245</v>
      </c>
      <c r="K11" s="33">
        <f>puntenberekening!U240</f>
        <v>0</v>
      </c>
      <c r="L11" s="33">
        <f>puntenberekening!X240</f>
        <v>165</v>
      </c>
      <c r="M11" s="33">
        <v>0</v>
      </c>
      <c r="N11" s="33">
        <f>puntenberekening!AD240</f>
        <v>0</v>
      </c>
    </row>
    <row r="12" spans="1:22" x14ac:dyDescent="0.25">
      <c r="A12" s="14" t="str">
        <f>puntenberekening!A211</f>
        <v>Baes Kristof</v>
      </c>
      <c r="B12" s="15" t="str">
        <f>puntenberekening!B211</f>
        <v>FLAC</v>
      </c>
      <c r="C12" s="15">
        <f>puntenberekening!C211</f>
        <v>4782</v>
      </c>
      <c r="D12" s="6">
        <f>COUNTIF(F12:AAB12, "&gt;0")</f>
        <v>7</v>
      </c>
      <c r="E12" s="4">
        <f>SUM(LARGE(F12:AC12,1),LARGE(F12:AC12,2),LARGE(F12:AC12,3),LARGE(F12:AC12,4),LARGE(F12:AC12,5))</f>
        <v>881</v>
      </c>
      <c r="F12" s="33">
        <f>puntenberekening!F211</f>
        <v>157</v>
      </c>
      <c r="G12" s="33">
        <f>puntenberekening!I211</f>
        <v>160</v>
      </c>
      <c r="H12" s="33">
        <f>puntenberekening!L211</f>
        <v>148</v>
      </c>
      <c r="I12" s="33">
        <f>puntenberekening!O211</f>
        <v>156</v>
      </c>
      <c r="J12" s="33">
        <f>puntenberekening!R211</f>
        <v>244</v>
      </c>
      <c r="K12" s="33">
        <f>puntenberekening!U211</f>
        <v>164</v>
      </c>
      <c r="L12" s="33">
        <f>puntenberekening!X211</f>
        <v>153</v>
      </c>
      <c r="M12" s="33">
        <v>0</v>
      </c>
      <c r="N12" s="33">
        <f>puntenberekening!AD211</f>
        <v>0</v>
      </c>
    </row>
    <row r="13" spans="1:22" x14ac:dyDescent="0.25">
      <c r="A13" s="14" t="str">
        <f>puntenberekening!A231</f>
        <v>Van Cauwenberghe Filip</v>
      </c>
      <c r="B13" s="15" t="str">
        <f>puntenberekening!B231</f>
        <v>BEHO</v>
      </c>
      <c r="C13" s="15">
        <f>puntenberekening!C231</f>
        <v>5969</v>
      </c>
      <c r="D13" s="6">
        <f>COUNTIF(F13:AAB13, "&gt;0")</f>
        <v>4</v>
      </c>
      <c r="E13" s="4">
        <f>SUM(LARGE(F13:AC13,1),LARGE(F13:AC13,2),LARGE(F13:AC13,3),LARGE(F13:AC13,4),LARGE(F13:AC13,5))</f>
        <v>872</v>
      </c>
      <c r="F13" s="33">
        <f>puntenberekening!F231</f>
        <v>0</v>
      </c>
      <c r="G13" s="33">
        <f>puntenberekening!I231</f>
        <v>187</v>
      </c>
      <c r="H13" s="33">
        <f>puntenberekening!L231</f>
        <v>175</v>
      </c>
      <c r="I13" s="33">
        <f>puntenberekening!O231</f>
        <v>0</v>
      </c>
      <c r="J13" s="33">
        <f>puntenberekening!R231</f>
        <v>269</v>
      </c>
      <c r="K13" s="33">
        <f>puntenberekening!U231</f>
        <v>0</v>
      </c>
      <c r="L13" s="33">
        <f>puntenberekening!X231</f>
        <v>0</v>
      </c>
      <c r="M13" s="33">
        <v>0</v>
      </c>
      <c r="N13" s="33">
        <f>puntenberekening!AD231</f>
        <v>241</v>
      </c>
    </row>
    <row r="14" spans="1:22" x14ac:dyDescent="0.25">
      <c r="A14" s="14" t="str">
        <f>puntenberekening!A229</f>
        <v>Colpaert Frederik</v>
      </c>
      <c r="B14" s="15" t="str">
        <f>puntenberekening!B229</f>
        <v>AVMO</v>
      </c>
      <c r="C14" s="15">
        <f>puntenberekening!C229</f>
        <v>6060</v>
      </c>
      <c r="D14" s="6">
        <f>COUNTIF(F14:AAB14, "&gt;0")</f>
        <v>4</v>
      </c>
      <c r="E14" s="4">
        <f>SUM(LARGE(F14:AC14,1),LARGE(F14:AC14,2),LARGE(F14:AC14,3),LARGE(F14:AC14,4),LARGE(F14:AC14,5))</f>
        <v>859</v>
      </c>
      <c r="F14" s="33">
        <f>puntenberekening!F229</f>
        <v>0</v>
      </c>
      <c r="G14" s="33">
        <f>puntenberekening!I229</f>
        <v>198</v>
      </c>
      <c r="H14" s="33">
        <f>puntenberekening!L229</f>
        <v>0</v>
      </c>
      <c r="I14" s="33">
        <f>puntenberekening!O229</f>
        <v>194</v>
      </c>
      <c r="J14" s="33">
        <f>puntenberekening!R229</f>
        <v>272</v>
      </c>
      <c r="K14" s="33">
        <f>puntenberekening!U229</f>
        <v>0</v>
      </c>
      <c r="L14" s="33">
        <f>puntenberekening!X229</f>
        <v>195</v>
      </c>
      <c r="M14" s="33">
        <v>0</v>
      </c>
      <c r="N14" s="33">
        <f>puntenberekening!AD229</f>
        <v>0</v>
      </c>
    </row>
    <row r="15" spans="1:22" x14ac:dyDescent="0.25">
      <c r="A15" s="14" t="str">
        <f>puntenberekening!A281</f>
        <v>Dewaele Joost</v>
      </c>
      <c r="B15" s="15" t="str">
        <f>puntenberekening!B281</f>
        <v>AZW</v>
      </c>
      <c r="C15" s="15">
        <f>puntenberekening!C281</f>
        <v>5535</v>
      </c>
      <c r="D15" s="6">
        <f>COUNTIF(F15:AAB15, "&gt;0")</f>
        <v>4</v>
      </c>
      <c r="E15" s="4">
        <f>SUM(LARGE(F15:AC15,1),LARGE(F15:AC15,2),LARGE(F15:AC15,3),LARGE(F15:AC15,4),LARGE(F15:AC15,5))</f>
        <v>855</v>
      </c>
      <c r="F15" s="33">
        <v>0</v>
      </c>
      <c r="G15" s="33">
        <v>0</v>
      </c>
      <c r="H15" s="33">
        <f>puntenberekening!L281</f>
        <v>0</v>
      </c>
      <c r="I15" s="33">
        <f>puntenberekening!O281</f>
        <v>178</v>
      </c>
      <c r="J15" s="33">
        <f>puntenberekening!R281</f>
        <v>263</v>
      </c>
      <c r="K15" s="33">
        <f>puntenberekening!U281</f>
        <v>0</v>
      </c>
      <c r="L15" s="33">
        <f>puntenberekening!X281</f>
        <v>189</v>
      </c>
      <c r="M15" s="33">
        <v>0</v>
      </c>
      <c r="N15" s="33">
        <f>puntenberekening!AD281</f>
        <v>225</v>
      </c>
    </row>
    <row r="16" spans="1:22" x14ac:dyDescent="0.25">
      <c r="A16" s="14" t="str">
        <f>puntenberekening!A213</f>
        <v>Bordeyne Freddy</v>
      </c>
      <c r="B16" s="15" t="str">
        <f>puntenberekening!B213</f>
        <v>FLAC</v>
      </c>
      <c r="C16" s="15">
        <f>puntenberekening!C213</f>
        <v>4784</v>
      </c>
      <c r="D16" s="6">
        <f>COUNTIF(F16:AAB16, "&gt;0")</f>
        <v>6</v>
      </c>
      <c r="E16" s="4">
        <f>SUM(LARGE(F16:AC16,1),LARGE(F16:AC16,2),LARGE(F16:AC16,3),LARGE(F16:AC16,4),LARGE(F16:AC16,5))</f>
        <v>828</v>
      </c>
      <c r="F16" s="33">
        <f>puntenberekening!F213</f>
        <v>150</v>
      </c>
      <c r="G16" s="33">
        <f>puntenberekening!I213</f>
        <v>157</v>
      </c>
      <c r="H16" s="33">
        <f>puntenberekening!L213</f>
        <v>132</v>
      </c>
      <c r="I16" s="33">
        <f>puntenberekening!O213</f>
        <v>149</v>
      </c>
      <c r="J16" s="33">
        <f>puntenberekening!R213</f>
        <v>230</v>
      </c>
      <c r="K16" s="33">
        <f>puntenberekening!U213</f>
        <v>0</v>
      </c>
      <c r="L16" s="33">
        <f>puntenberekening!X213</f>
        <v>142</v>
      </c>
      <c r="M16" s="33">
        <v>0</v>
      </c>
      <c r="N16" s="33">
        <f>puntenberekening!AD213</f>
        <v>0</v>
      </c>
    </row>
    <row r="17" spans="1:14" x14ac:dyDescent="0.25">
      <c r="A17" s="14" t="str">
        <f>puntenberekening!A234</f>
        <v>Chevrolet Arne</v>
      </c>
      <c r="B17" s="15" t="str">
        <f>puntenberekening!B234</f>
        <v>AVMO</v>
      </c>
      <c r="C17" s="15">
        <f>puntenberekening!C234</f>
        <v>5213</v>
      </c>
      <c r="D17" s="6">
        <f>COUNTIF(F17:AAB17, "&gt;0")</f>
        <v>4</v>
      </c>
      <c r="E17" s="4">
        <f>SUM(LARGE(F17:AC17,1),LARGE(F17:AC17,2),LARGE(F17:AC17,3),LARGE(F17:AC17,4),LARGE(F17:AC17,5))</f>
        <v>823</v>
      </c>
      <c r="F17" s="33">
        <f>puntenberekening!F234</f>
        <v>0</v>
      </c>
      <c r="G17" s="33">
        <f>puntenberekening!I234</f>
        <v>179</v>
      </c>
      <c r="H17" s="33">
        <f>puntenberekening!L234</f>
        <v>166</v>
      </c>
      <c r="I17" s="33">
        <f>puntenberekening!O234</f>
        <v>0</v>
      </c>
      <c r="J17" s="33">
        <f>puntenberekening!R234</f>
        <v>262</v>
      </c>
      <c r="K17" s="33">
        <f>puntenberekening!U234</f>
        <v>0</v>
      </c>
      <c r="L17" s="33">
        <f>puntenberekening!X234</f>
        <v>0</v>
      </c>
      <c r="M17" s="33">
        <v>0</v>
      </c>
      <c r="N17" s="33">
        <f>puntenberekening!AD234</f>
        <v>216</v>
      </c>
    </row>
    <row r="18" spans="1:14" x14ac:dyDescent="0.25">
      <c r="A18" s="14" t="str">
        <f>puntenberekening!A273</f>
        <v>Lannoo Dirk</v>
      </c>
      <c r="B18" s="15" t="str">
        <f>puntenberekening!B273</f>
        <v>AVMO</v>
      </c>
      <c r="C18" s="15">
        <f>puntenberekening!C273</f>
        <v>5113</v>
      </c>
      <c r="D18" s="6">
        <f>COUNTIF(F18:AAB18, "&gt;0")</f>
        <v>4</v>
      </c>
      <c r="E18" s="4">
        <f>SUM(LARGE(F18:AC18,1),LARGE(F18:AC18,2),LARGE(F18:AC18,3),LARGE(F18:AC18,4),LARGE(F18:AC18,5))</f>
        <v>815</v>
      </c>
      <c r="F18" s="33">
        <v>0</v>
      </c>
      <c r="G18" s="33">
        <v>0</v>
      </c>
      <c r="H18" s="33">
        <f>puntenberekening!L273</f>
        <v>181</v>
      </c>
      <c r="I18" s="33">
        <f>puntenberekening!O273</f>
        <v>0</v>
      </c>
      <c r="J18" s="33">
        <f>puntenberekening!R273</f>
        <v>248</v>
      </c>
      <c r="K18" s="33">
        <f>puntenberekening!U273</f>
        <v>0</v>
      </c>
      <c r="L18" s="33">
        <f>puntenberekening!X273</f>
        <v>168</v>
      </c>
      <c r="M18" s="33">
        <v>0</v>
      </c>
      <c r="N18" s="33">
        <f>puntenberekening!AD273</f>
        <v>218</v>
      </c>
    </row>
    <row r="19" spans="1:14" x14ac:dyDescent="0.25">
      <c r="A19" s="14" t="str">
        <f>puntenberekening!A237</f>
        <v>De Paemelaere  Nick</v>
      </c>
      <c r="B19" s="15" t="str">
        <f>puntenberekening!B237</f>
        <v>AVR</v>
      </c>
      <c r="C19" s="15">
        <f>puntenberekening!C237</f>
        <v>5511</v>
      </c>
      <c r="D19" s="6">
        <f>COUNTIF(F19:AAB19, "&gt;0")</f>
        <v>4</v>
      </c>
      <c r="E19" s="4">
        <f>SUM(LARGE(F19:AC19,1),LARGE(F19:AC19,2),LARGE(F19:AC19,3),LARGE(F19:AC19,4),LARGE(F19:AC19,5))</f>
        <v>790</v>
      </c>
      <c r="F19" s="33">
        <f>puntenberekening!F237</f>
        <v>0</v>
      </c>
      <c r="G19" s="33">
        <f>puntenberekening!I237</f>
        <v>173</v>
      </c>
      <c r="H19" s="33">
        <f>puntenberekening!L237</f>
        <v>196</v>
      </c>
      <c r="I19" s="33">
        <f>puntenberekening!O237</f>
        <v>0</v>
      </c>
      <c r="J19" s="33">
        <f>puntenberekening!R237</f>
        <v>0</v>
      </c>
      <c r="K19" s="33">
        <f>puntenberekening!U237</f>
        <v>212</v>
      </c>
      <c r="L19" s="33">
        <f>puntenberekening!X237</f>
        <v>0</v>
      </c>
      <c r="M19" s="33">
        <v>0</v>
      </c>
      <c r="N19" s="33">
        <f>puntenberekening!AD237</f>
        <v>209</v>
      </c>
    </row>
    <row r="20" spans="1:14" x14ac:dyDescent="0.25">
      <c r="A20" s="14" t="str">
        <f>puntenberekening!A224</f>
        <v>Busschaert Luc</v>
      </c>
      <c r="B20" s="15" t="str">
        <f>puntenberekening!B224</f>
        <v>FLAC</v>
      </c>
      <c r="C20" s="15">
        <f>puntenberekening!C224</f>
        <v>4787</v>
      </c>
      <c r="D20" s="6">
        <f>COUNTIF(F20:AAB20, "&gt;0")</f>
        <v>7</v>
      </c>
      <c r="E20" s="4">
        <f>SUM(LARGE(F20:AC20,1),LARGE(F20:AC20,2),LARGE(F20:AC20,3),LARGE(F20:AC20,4),LARGE(F20:AC20,5))</f>
        <v>758</v>
      </c>
      <c r="F20" s="33">
        <f>puntenberekening!F224</f>
        <v>114</v>
      </c>
      <c r="G20" s="33">
        <f>puntenberekening!I224</f>
        <v>0</v>
      </c>
      <c r="H20" s="33">
        <f>puntenberekening!L224</f>
        <v>129</v>
      </c>
      <c r="I20" s="33">
        <f>puntenberekening!O224</f>
        <v>118</v>
      </c>
      <c r="J20" s="33">
        <f>puntenberekening!R224</f>
        <v>192</v>
      </c>
      <c r="K20" s="33">
        <f>puntenberekening!U224</f>
        <v>142</v>
      </c>
      <c r="L20" s="33">
        <f>puntenberekening!X224</f>
        <v>112</v>
      </c>
      <c r="M20" s="33">
        <v>0</v>
      </c>
      <c r="N20" s="33">
        <f>puntenberekening!AD224</f>
        <v>177</v>
      </c>
    </row>
    <row r="21" spans="1:14" x14ac:dyDescent="0.25">
      <c r="A21" s="14" t="str">
        <f>puntenberekening!A219</f>
        <v>Vackier Pol</v>
      </c>
      <c r="B21" s="15" t="str">
        <f>puntenberekening!B219</f>
        <v>AVMO</v>
      </c>
      <c r="C21" s="15">
        <f>puntenberekening!C219</f>
        <v>4904</v>
      </c>
      <c r="D21" s="6">
        <f>COUNTIF(F21:AAB21, "&gt;0")</f>
        <v>6</v>
      </c>
      <c r="E21" s="4">
        <f>SUM(LARGE(F21:AC21,1),LARGE(F21:AC21,2),LARGE(F21:AC21,3),LARGE(F21:AC21,4),LARGE(F21:AC21,5))</f>
        <v>753</v>
      </c>
      <c r="F21" s="33">
        <f>puntenberekening!F219</f>
        <v>130</v>
      </c>
      <c r="G21" s="33">
        <f>puntenberekening!I219</f>
        <v>129</v>
      </c>
      <c r="H21" s="33">
        <f>puntenberekening!L219</f>
        <v>158</v>
      </c>
      <c r="I21" s="33">
        <f>puntenberekening!O219</f>
        <v>112</v>
      </c>
      <c r="J21" s="33">
        <f>puntenberekening!R219</f>
        <v>215</v>
      </c>
      <c r="K21" s="33">
        <f>puntenberekening!U219</f>
        <v>0</v>
      </c>
      <c r="L21" s="33">
        <f>puntenberekening!X219</f>
        <v>121</v>
      </c>
      <c r="M21" s="33">
        <v>0</v>
      </c>
      <c r="N21" s="33">
        <f>puntenberekening!AD219</f>
        <v>0</v>
      </c>
    </row>
    <row r="22" spans="1:14" x14ac:dyDescent="0.25">
      <c r="A22" s="14" t="str">
        <f>puntenberekening!A248</f>
        <v>Leyseele Erik</v>
      </c>
      <c r="B22" s="15" t="str">
        <f>puntenberekening!B248</f>
        <v>BEHO</v>
      </c>
      <c r="C22" s="15">
        <f>puntenberekening!C248</f>
        <v>5009</v>
      </c>
      <c r="D22" s="6">
        <f>COUNTIF(F22:AAB22, "&gt;0")</f>
        <v>4</v>
      </c>
      <c r="E22" s="4">
        <f>SUM(LARGE(F22:AC22,1),LARGE(F22:AC22,2),LARGE(F22:AC22,3),LARGE(F22:AC22,4),LARGE(F22:AC22,5))</f>
        <v>750</v>
      </c>
      <c r="F22" s="33">
        <f>puntenberekening!F248</f>
        <v>0</v>
      </c>
      <c r="G22" s="33">
        <f>puntenberekening!I248</f>
        <v>140</v>
      </c>
      <c r="H22" s="33">
        <f>puntenberekening!L248</f>
        <v>0</v>
      </c>
      <c r="I22" s="33">
        <f>puntenberekening!O248</f>
        <v>0</v>
      </c>
      <c r="J22" s="33">
        <f>puntenberekening!R248</f>
        <v>222</v>
      </c>
      <c r="K22" s="33">
        <f>puntenberekening!U248</f>
        <v>172</v>
      </c>
      <c r="L22" s="33">
        <f>puntenberekening!X248</f>
        <v>0</v>
      </c>
      <c r="M22" s="33">
        <v>0</v>
      </c>
      <c r="N22" s="33">
        <f>puntenberekening!AD248</f>
        <v>216</v>
      </c>
    </row>
    <row r="23" spans="1:14" x14ac:dyDescent="0.25">
      <c r="A23" s="14" t="str">
        <f>puntenberekening!A220</f>
        <v>Elslander Marino</v>
      </c>
      <c r="B23" s="15" t="str">
        <f>puntenberekening!B220</f>
        <v>FLAC</v>
      </c>
      <c r="C23" s="15">
        <f>puntenberekening!C220</f>
        <v>5813</v>
      </c>
      <c r="D23" s="6">
        <f>COUNTIF(F23:AAB23, "&gt;0")</f>
        <v>5</v>
      </c>
      <c r="E23" s="4">
        <f>SUM(LARGE(F23:AC23,1),LARGE(F23:AC23,2),LARGE(F23:AC23,3),LARGE(F23:AC23,4),LARGE(F23:AC23,5))</f>
        <v>748</v>
      </c>
      <c r="F23" s="33">
        <f>puntenberekening!F220</f>
        <v>127</v>
      </c>
      <c r="G23" s="33">
        <f>puntenberekening!I220</f>
        <v>0</v>
      </c>
      <c r="H23" s="33">
        <f>puntenberekening!L220</f>
        <v>0</v>
      </c>
      <c r="I23" s="33">
        <f>puntenberekening!O220</f>
        <v>127</v>
      </c>
      <c r="J23" s="33">
        <f>puntenberekening!R220</f>
        <v>209</v>
      </c>
      <c r="K23" s="33">
        <f>puntenberekening!U220</f>
        <v>130</v>
      </c>
      <c r="L23" s="33">
        <f>puntenberekening!X220</f>
        <v>0</v>
      </c>
      <c r="M23" s="33">
        <v>0</v>
      </c>
      <c r="N23" s="33">
        <f>puntenberekening!AD220</f>
        <v>155</v>
      </c>
    </row>
    <row r="24" spans="1:14" x14ac:dyDescent="0.25">
      <c r="A24" s="14" t="str">
        <f>puntenberekening!A223</f>
        <v>Soenen Martin</v>
      </c>
      <c r="B24" s="15" t="str">
        <f>puntenberekening!B223</f>
        <v>AVR</v>
      </c>
      <c r="C24" s="15">
        <f>puntenberekening!C223</f>
        <v>6134</v>
      </c>
      <c r="D24" s="6">
        <f>COUNTIF(F24:AAB24, "&gt;0")</f>
        <v>5</v>
      </c>
      <c r="E24" s="4">
        <f>SUM(LARGE(F24:AC24,1),LARGE(F24:AC24,2),LARGE(F24:AC24,3),LARGE(F24:AC24,4),LARGE(F24:AC24,5))</f>
        <v>723</v>
      </c>
      <c r="F24" s="33">
        <f>puntenberekening!F223</f>
        <v>117</v>
      </c>
      <c r="G24" s="33">
        <f>puntenberekening!I223</f>
        <v>122</v>
      </c>
      <c r="H24" s="33">
        <f>puntenberekening!L223</f>
        <v>153</v>
      </c>
      <c r="I24" s="33">
        <f>puntenberekening!O223</f>
        <v>125</v>
      </c>
      <c r="J24" s="33">
        <f>puntenberekening!R223</f>
        <v>206</v>
      </c>
      <c r="K24" s="33">
        <f>puntenberekening!U223</f>
        <v>0</v>
      </c>
      <c r="L24" s="33">
        <f>puntenberekening!X223</f>
        <v>0</v>
      </c>
      <c r="M24" s="33">
        <v>0</v>
      </c>
      <c r="N24" s="33">
        <f>puntenberekening!AD223</f>
        <v>0</v>
      </c>
    </row>
    <row r="25" spans="1:14" x14ac:dyDescent="0.25">
      <c r="A25" s="14" t="str">
        <f>puntenberekening!A271</f>
        <v>Outtier Laurens</v>
      </c>
      <c r="B25" s="15" t="str">
        <f>puntenberekening!B271</f>
        <v>MACW</v>
      </c>
      <c r="C25" s="15">
        <f>puntenberekening!C271</f>
        <v>6461</v>
      </c>
      <c r="D25" s="6">
        <f>COUNTIF(F25:AAB25, "&gt;0")</f>
        <v>5</v>
      </c>
      <c r="E25" s="4">
        <f>SUM(LARGE(F25:AC25,1),LARGE(F25:AC25,2),LARGE(F25:AC25,3),LARGE(F25:AC25,4),LARGE(F25:AC25,5))</f>
        <v>717</v>
      </c>
      <c r="F25" s="33">
        <v>0</v>
      </c>
      <c r="G25" s="33">
        <v>0</v>
      </c>
      <c r="H25" s="33">
        <f>puntenberekening!L271</f>
        <v>105</v>
      </c>
      <c r="I25" s="33">
        <f>puntenberekening!O271</f>
        <v>134</v>
      </c>
      <c r="J25" s="33">
        <f>puntenberekening!R271</f>
        <v>210</v>
      </c>
      <c r="K25" s="33">
        <f>puntenberekening!U271</f>
        <v>135</v>
      </c>
      <c r="L25" s="33">
        <f>puntenberekening!X271</f>
        <v>133</v>
      </c>
      <c r="M25" s="33">
        <v>0</v>
      </c>
      <c r="N25" s="33">
        <f>puntenberekening!AD271</f>
        <v>0</v>
      </c>
    </row>
    <row r="26" spans="1:14" x14ac:dyDescent="0.25">
      <c r="A26" s="14" t="str">
        <f>puntenberekening!A284</f>
        <v>Decadt Stijn</v>
      </c>
      <c r="B26" s="15" t="str">
        <f>puntenberekening!B284</f>
        <v>OB</v>
      </c>
      <c r="C26" s="15">
        <f>puntenberekening!C284</f>
        <v>5294</v>
      </c>
      <c r="D26" s="6">
        <f>COUNTIF(F26:AAB26, "&gt;0")</f>
        <v>4</v>
      </c>
      <c r="E26" s="4">
        <f>SUM(LARGE(F26:AC26,1),LARGE(F26:AC26,2),LARGE(F26:AC26,3),LARGE(F26:AC26,4),LARGE(F26:AC26,5))</f>
        <v>712</v>
      </c>
      <c r="F26" s="33">
        <v>0</v>
      </c>
      <c r="G26" s="33">
        <v>0</v>
      </c>
      <c r="H26" s="33">
        <f>puntenberekening!L284</f>
        <v>0</v>
      </c>
      <c r="I26" s="33">
        <f>puntenberekening!O284</f>
        <v>154</v>
      </c>
      <c r="J26" s="33">
        <f>puntenberekening!R284</f>
        <v>235</v>
      </c>
      <c r="K26" s="33">
        <f>puntenberekening!U284</f>
        <v>0</v>
      </c>
      <c r="L26" s="33">
        <f>puntenberekening!X284</f>
        <v>145</v>
      </c>
      <c r="M26" s="33">
        <v>0</v>
      </c>
      <c r="N26" s="33">
        <f>puntenberekening!AD284</f>
        <v>178</v>
      </c>
    </row>
    <row r="27" spans="1:14" x14ac:dyDescent="0.25">
      <c r="A27" s="14" t="str">
        <f>puntenberekening!A245</f>
        <v xml:space="preserve">Leyseele Kurt </v>
      </c>
      <c r="B27" s="15" t="str">
        <f>puntenberekening!B245</f>
        <v>BEHO</v>
      </c>
      <c r="C27" s="15">
        <f>puntenberekening!C245</f>
        <v>5010</v>
      </c>
      <c r="D27" s="6">
        <f>COUNTIF(F27:AAB27, "&gt;0")</f>
        <v>4</v>
      </c>
      <c r="E27" s="4">
        <f>SUM(LARGE(F27:AC27,1),LARGE(F27:AC27,2),LARGE(F27:AC27,3),LARGE(F27:AC27,4),LARGE(F27:AC27,5))</f>
        <v>684</v>
      </c>
      <c r="F27" s="33">
        <f>puntenberekening!F245</f>
        <v>0</v>
      </c>
      <c r="G27" s="33">
        <f>puntenberekening!I245</f>
        <v>149</v>
      </c>
      <c r="H27" s="33">
        <f>puntenberekening!L245</f>
        <v>135</v>
      </c>
      <c r="I27" s="33">
        <f>puntenberekening!O245</f>
        <v>0</v>
      </c>
      <c r="J27" s="33">
        <f>puntenberekening!R245</f>
        <v>233</v>
      </c>
      <c r="K27" s="33">
        <f>puntenberekening!U245</f>
        <v>0</v>
      </c>
      <c r="L27" s="33">
        <f>puntenberekening!X245</f>
        <v>0</v>
      </c>
      <c r="M27" s="33">
        <v>0</v>
      </c>
      <c r="N27" s="33">
        <f>puntenberekening!AD245</f>
        <v>167</v>
      </c>
    </row>
    <row r="28" spans="1:14" x14ac:dyDescent="0.25">
      <c r="A28" s="14" t="str">
        <f>puntenberekening!A257</f>
        <v>Vander Meiren Stefaan</v>
      </c>
      <c r="B28" s="15" t="str">
        <f>puntenberekening!B257</f>
        <v>FLAC</v>
      </c>
      <c r="C28" s="15">
        <f>puntenberekening!C257</f>
        <v>6453</v>
      </c>
      <c r="D28" s="6">
        <f>COUNTIF(F28:AAB28, "&gt;0")</f>
        <v>6</v>
      </c>
      <c r="E28" s="4">
        <f>SUM(LARGE(F28:AC28,1),LARGE(F28:AC28,2),LARGE(F28:AC28,3),LARGE(F28:AC28,4),LARGE(F28:AC28,5))</f>
        <v>656</v>
      </c>
      <c r="F28" s="33">
        <f>puntenberekening!F257</f>
        <v>0</v>
      </c>
      <c r="G28" s="33">
        <f>puntenberekening!I257</f>
        <v>105</v>
      </c>
      <c r="H28" s="33">
        <f>puntenberekening!L257</f>
        <v>110</v>
      </c>
      <c r="I28" s="33">
        <f>puntenberekening!O257</f>
        <v>103</v>
      </c>
      <c r="J28" s="33">
        <f>puntenberekening!R257</f>
        <v>188</v>
      </c>
      <c r="K28" s="33">
        <f>puntenberekening!U257</f>
        <v>0</v>
      </c>
      <c r="L28" s="33">
        <f>puntenberekening!X257</f>
        <v>103</v>
      </c>
      <c r="M28" s="33">
        <v>0</v>
      </c>
      <c r="N28" s="33">
        <f>puntenberekening!AD257</f>
        <v>150</v>
      </c>
    </row>
    <row r="29" spans="1:14" x14ac:dyDescent="0.25">
      <c r="A29" s="14" t="str">
        <f>puntenberekening!A218</f>
        <v>Vandewoestyne Bart</v>
      </c>
      <c r="B29" s="15" t="str">
        <f>puntenberekening!B218</f>
        <v>AZW</v>
      </c>
      <c r="C29" s="15">
        <f>puntenberekening!C218</f>
        <v>5544</v>
      </c>
      <c r="D29" s="6">
        <f>COUNTIF(F29:AAB29, "&gt;0")</f>
        <v>4</v>
      </c>
      <c r="E29" s="4">
        <f>SUM(LARGE(F29:AC29,1),LARGE(F29:AC29,2),LARGE(F29:AC29,3),LARGE(F29:AC29,4),LARGE(F29:AC29,5))</f>
        <v>648</v>
      </c>
      <c r="F29" s="33">
        <f>puntenberekening!F218</f>
        <v>134</v>
      </c>
      <c r="G29" s="33">
        <f>puntenberekening!I218</f>
        <v>0</v>
      </c>
      <c r="H29" s="33">
        <f>puntenberekening!L218</f>
        <v>0</v>
      </c>
      <c r="I29" s="33">
        <f>puntenberekening!O218</f>
        <v>0</v>
      </c>
      <c r="J29" s="33">
        <f>puntenberekening!R218</f>
        <v>218</v>
      </c>
      <c r="K29" s="33">
        <f>puntenberekening!U218</f>
        <v>139</v>
      </c>
      <c r="L29" s="33">
        <f>puntenberekening!X218</f>
        <v>0</v>
      </c>
      <c r="M29" s="33">
        <v>0</v>
      </c>
      <c r="N29" s="33">
        <f>puntenberekening!AD218</f>
        <v>157</v>
      </c>
    </row>
    <row r="30" spans="1:14" x14ac:dyDescent="0.25">
      <c r="A30" s="14" t="str">
        <f>puntenberekening!A275</f>
        <v>Walraet Gilbert</v>
      </c>
      <c r="B30" s="15" t="str">
        <f>puntenberekening!B275</f>
        <v>AVR</v>
      </c>
      <c r="C30" s="15">
        <f>puntenberekening!C275</f>
        <v>5045</v>
      </c>
      <c r="D30" s="6">
        <f>COUNTIF(F30:AAB30, "&gt;0")</f>
        <v>3</v>
      </c>
      <c r="E30" s="4">
        <f>SUM(LARGE(F30:AC30,1),LARGE(F30:AC30,2),LARGE(F30:AC30,3),LARGE(F30:AC30,4),LARGE(F30:AC30,5))</f>
        <v>647</v>
      </c>
      <c r="F30" s="33">
        <v>0</v>
      </c>
      <c r="G30" s="33">
        <v>0</v>
      </c>
      <c r="H30" s="33">
        <f>puntenberekening!L275</f>
        <v>172</v>
      </c>
      <c r="I30" s="33">
        <f>puntenberekening!O275</f>
        <v>0</v>
      </c>
      <c r="J30" s="33">
        <f>puntenberekening!R275</f>
        <v>236</v>
      </c>
      <c r="K30" s="33">
        <f>puntenberekening!U275</f>
        <v>0</v>
      </c>
      <c r="L30" s="33">
        <f>puntenberekening!X275</f>
        <v>0</v>
      </c>
      <c r="M30" s="33">
        <v>0</v>
      </c>
      <c r="N30" s="33">
        <f>puntenberekening!AD275</f>
        <v>239</v>
      </c>
    </row>
    <row r="31" spans="1:14" x14ac:dyDescent="0.25">
      <c r="A31" s="14" t="str">
        <f>puntenberekening!A263</f>
        <v>Alleman Dominique</v>
      </c>
      <c r="B31" s="15" t="str">
        <f>puntenberekening!B263</f>
        <v>MACW</v>
      </c>
      <c r="C31" s="15">
        <f>puntenberekening!C263</f>
        <v>5989</v>
      </c>
      <c r="D31" s="6">
        <f>COUNTIF(F31:AAB31, "&gt;0")</f>
        <v>3</v>
      </c>
      <c r="E31" s="4">
        <f>SUM(LARGE(F31:AC31,1),LARGE(F31:AC31,2),LARGE(F31:AC31,3),LARGE(F31:AC31,4),LARGE(F31:AC31,5))</f>
        <v>631</v>
      </c>
      <c r="F31" s="33">
        <v>0</v>
      </c>
      <c r="G31" s="33">
        <v>0</v>
      </c>
      <c r="H31" s="33">
        <f>puntenberekening!L263</f>
        <v>180</v>
      </c>
      <c r="I31" s="33">
        <f>puntenberekening!O263</f>
        <v>183</v>
      </c>
      <c r="J31" s="33">
        <f>puntenberekening!R263</f>
        <v>268</v>
      </c>
      <c r="K31" s="33">
        <f>puntenberekening!U263</f>
        <v>0</v>
      </c>
      <c r="L31" s="33">
        <f>puntenberekening!X263</f>
        <v>0</v>
      </c>
      <c r="M31" s="33">
        <v>0</v>
      </c>
      <c r="N31" s="33">
        <f>puntenberekening!AD263</f>
        <v>0</v>
      </c>
    </row>
    <row r="32" spans="1:14" x14ac:dyDescent="0.25">
      <c r="A32" s="14" t="str">
        <f>puntenberekening!A235</f>
        <v>Derous Stefaan</v>
      </c>
      <c r="B32" s="15" t="str">
        <f>puntenberekening!B235</f>
        <v>BEHO</v>
      </c>
      <c r="C32" s="15">
        <f>puntenberekening!C235</f>
        <v>5593</v>
      </c>
      <c r="D32" s="6">
        <f>COUNTIF(F32:AAB32, "&gt;0")</f>
        <v>3</v>
      </c>
      <c r="E32" s="4">
        <f>SUM(LARGE(F32:AC32,1),LARGE(F32:AC32,2),LARGE(F32:AC32,3),LARGE(F32:AC32,4),LARGE(F32:AC32,5))</f>
        <v>625</v>
      </c>
      <c r="F32" s="33">
        <f>puntenberekening!F235</f>
        <v>0</v>
      </c>
      <c r="G32" s="33">
        <f>puntenberekening!I235</f>
        <v>178</v>
      </c>
      <c r="H32" s="33">
        <f>puntenberekening!L235</f>
        <v>191</v>
      </c>
      <c r="I32" s="33">
        <f>puntenberekening!O235</f>
        <v>0</v>
      </c>
      <c r="J32" s="33">
        <f>puntenberekening!R235</f>
        <v>256</v>
      </c>
      <c r="K32" s="33">
        <f>puntenberekening!U235</f>
        <v>0</v>
      </c>
      <c r="L32" s="33">
        <f>puntenberekening!X235</f>
        <v>0</v>
      </c>
      <c r="M32" s="33">
        <v>0</v>
      </c>
      <c r="N32" s="33">
        <f>puntenberekening!AD235</f>
        <v>0</v>
      </c>
    </row>
    <row r="33" spans="1:14" x14ac:dyDescent="0.25">
      <c r="A33" s="14" t="str">
        <f>puntenberekening!A282</f>
        <v>Van Den Heede Frederic</v>
      </c>
      <c r="B33" s="15" t="str">
        <f>puntenberekening!B282</f>
        <v>AZW</v>
      </c>
      <c r="C33" s="15">
        <f>puntenberekening!C282</f>
        <v>5543</v>
      </c>
      <c r="D33" s="6">
        <f>COUNTIF(F33:AAB33, "&gt;0")</f>
        <v>3</v>
      </c>
      <c r="E33" s="4">
        <f>SUM(LARGE(F33:AC33,1),LARGE(F33:AC33,2),LARGE(F33:AC33,3),LARGE(F33:AC33,4),LARGE(F33:AC33,5))</f>
        <v>612</v>
      </c>
      <c r="F33" s="33">
        <v>0</v>
      </c>
      <c r="G33" s="33">
        <v>0</v>
      </c>
      <c r="H33" s="33">
        <f>puntenberekening!L282</f>
        <v>0</v>
      </c>
      <c r="I33" s="33">
        <f>puntenberekening!O282</f>
        <v>172</v>
      </c>
      <c r="J33" s="33">
        <f>puntenberekening!R282</f>
        <v>260</v>
      </c>
      <c r="K33" s="33">
        <f>puntenberekening!U282</f>
        <v>0</v>
      </c>
      <c r="L33" s="33">
        <f>puntenberekening!X282</f>
        <v>180</v>
      </c>
      <c r="M33" s="33">
        <v>0</v>
      </c>
      <c r="N33" s="33">
        <f>puntenberekening!AD282</f>
        <v>0</v>
      </c>
    </row>
    <row r="34" spans="1:14" x14ac:dyDescent="0.25">
      <c r="A34" s="14" t="str">
        <f>puntenberekening!A250</f>
        <v>Desmedt Jeroen</v>
      </c>
      <c r="B34" s="15" t="str">
        <f>puntenberekening!B250</f>
        <v>FLAC</v>
      </c>
      <c r="C34" s="15">
        <f>puntenberekening!C250</f>
        <v>2181</v>
      </c>
      <c r="D34" s="6">
        <f>COUNTIF(F34:AAB34, "&gt;0")</f>
        <v>4</v>
      </c>
      <c r="E34" s="4">
        <f>SUM(LARGE(F34:AC34,1),LARGE(F34:AC34,2),LARGE(F34:AC34,3),LARGE(F34:AC34,4),LARGE(F34:AC34,5))</f>
        <v>610</v>
      </c>
      <c r="F34" s="33">
        <f>puntenberekening!F250</f>
        <v>0</v>
      </c>
      <c r="G34" s="33">
        <f>puntenberekening!I250</f>
        <v>130</v>
      </c>
      <c r="H34" s="33">
        <f>puntenberekening!L250</f>
        <v>121</v>
      </c>
      <c r="I34" s="33">
        <f>puntenberekening!O250</f>
        <v>138</v>
      </c>
      <c r="J34" s="33">
        <f>puntenberekening!R250</f>
        <v>221</v>
      </c>
      <c r="K34" s="33">
        <f>puntenberekening!U250</f>
        <v>0</v>
      </c>
      <c r="L34" s="33">
        <f>puntenberekening!X250</f>
        <v>0</v>
      </c>
      <c r="M34" s="33">
        <v>0</v>
      </c>
      <c r="N34" s="33">
        <f>puntenberekening!AD250</f>
        <v>0</v>
      </c>
    </row>
    <row r="35" spans="1:14" x14ac:dyDescent="0.25">
      <c r="A35" s="14" t="str">
        <f>puntenberekening!A232</f>
        <v>Recour Nico</v>
      </c>
      <c r="B35" s="15" t="str">
        <f>puntenberekening!B232</f>
        <v>BEHO</v>
      </c>
      <c r="C35" s="15">
        <f>puntenberekening!C232</f>
        <v>5118</v>
      </c>
      <c r="D35" s="6">
        <f>COUNTIF(F35:AAB35, "&gt;0")</f>
        <v>3</v>
      </c>
      <c r="E35" s="4">
        <f>SUM(LARGE(F35:AC35,1),LARGE(F35:AC35,2),LARGE(F35:AC35,3),LARGE(F35:AC35,4),LARGE(F35:AC35,5))</f>
        <v>598</v>
      </c>
      <c r="F35" s="33">
        <f>puntenberekening!F232</f>
        <v>0</v>
      </c>
      <c r="G35" s="33">
        <f>puntenberekening!I232</f>
        <v>183</v>
      </c>
      <c r="H35" s="33">
        <f>puntenberekening!L232</f>
        <v>173</v>
      </c>
      <c r="I35" s="33">
        <f>puntenberekening!O232</f>
        <v>0</v>
      </c>
      <c r="J35" s="33">
        <f>puntenberekening!R232</f>
        <v>242</v>
      </c>
      <c r="K35" s="33">
        <f>puntenberekening!U232</f>
        <v>0</v>
      </c>
      <c r="L35" s="33">
        <f>puntenberekening!X232</f>
        <v>0</v>
      </c>
      <c r="M35" s="33">
        <v>0</v>
      </c>
      <c r="N35" s="33">
        <f>puntenberekening!AD232</f>
        <v>0</v>
      </c>
    </row>
    <row r="36" spans="1:14" x14ac:dyDescent="0.25">
      <c r="A36" s="14" t="str">
        <f>puntenberekening!A264</f>
        <v>Verstraete Didier</v>
      </c>
      <c r="B36" s="15" t="str">
        <f>puntenberekening!B264</f>
        <v>MACW</v>
      </c>
      <c r="C36" s="15">
        <f>puntenberekening!C264</f>
        <v>6070</v>
      </c>
      <c r="D36" s="6">
        <f>COUNTIF(F36:AAB36, "&gt;0")</f>
        <v>3</v>
      </c>
      <c r="E36" s="4">
        <f>SUM(LARGE(F36:AC36,1),LARGE(F36:AC36,2),LARGE(F36:AC36,3),LARGE(F36:AC36,4),LARGE(F36:AC36,5))</f>
        <v>592</v>
      </c>
      <c r="F36" s="33">
        <v>0</v>
      </c>
      <c r="G36" s="33">
        <v>0</v>
      </c>
      <c r="H36" s="33">
        <f>puntenberekening!L264</f>
        <v>162</v>
      </c>
      <c r="I36" s="33">
        <f>puntenberekening!O264</f>
        <v>176</v>
      </c>
      <c r="J36" s="33">
        <f>puntenberekening!R264</f>
        <v>254</v>
      </c>
      <c r="K36" s="33">
        <f>puntenberekening!U264</f>
        <v>0</v>
      </c>
      <c r="L36" s="33">
        <f>puntenberekening!X264</f>
        <v>0</v>
      </c>
      <c r="M36" s="33">
        <v>0</v>
      </c>
      <c r="N36" s="33">
        <f>puntenberekening!AD264</f>
        <v>0</v>
      </c>
    </row>
    <row r="37" spans="1:14" x14ac:dyDescent="0.25">
      <c r="A37" s="14" t="str">
        <f>puntenberekening!A221</f>
        <v>Lapeire Mario</v>
      </c>
      <c r="B37" s="15" t="str">
        <f>puntenberekening!B221</f>
        <v>FLAC</v>
      </c>
      <c r="C37" s="15">
        <f>puntenberekening!C221</f>
        <v>5244</v>
      </c>
      <c r="D37" s="6">
        <f>COUNTIF(F37:AAB37, "&gt;0")</f>
        <v>4</v>
      </c>
      <c r="E37" s="4">
        <f>SUM(LARGE(F37:AC37,1),LARGE(F37:AC37,2),LARGE(F37:AC37,3),LARGE(F37:AC37,4),LARGE(F37:AC37,5))</f>
        <v>582</v>
      </c>
      <c r="F37" s="33">
        <f>puntenberekening!F221</f>
        <v>124</v>
      </c>
      <c r="G37" s="33">
        <f>puntenberekening!I221</f>
        <v>0</v>
      </c>
      <c r="H37" s="33">
        <f>puntenberekening!L221</f>
        <v>139</v>
      </c>
      <c r="I37" s="33">
        <f>puntenberekening!O221</f>
        <v>0</v>
      </c>
      <c r="J37" s="33">
        <f>puntenberekening!R221</f>
        <v>201</v>
      </c>
      <c r="K37" s="33">
        <f>puntenberekening!U221</f>
        <v>0</v>
      </c>
      <c r="L37" s="33">
        <f>puntenberekening!X221</f>
        <v>118</v>
      </c>
      <c r="M37" s="33">
        <v>0</v>
      </c>
      <c r="N37" s="33">
        <f>puntenberekening!AD221</f>
        <v>0</v>
      </c>
    </row>
    <row r="38" spans="1:14" x14ac:dyDescent="0.25">
      <c r="A38" s="14" t="str">
        <f>puntenberekening!A262</f>
        <v>Vandeweghe Lieven</v>
      </c>
      <c r="B38" s="15" t="str">
        <f>puntenberekening!B262</f>
        <v>KKS</v>
      </c>
      <c r="C38" s="15">
        <f>puntenberekening!C262</f>
        <v>5757</v>
      </c>
      <c r="D38" s="6">
        <f>COUNTIF(F38:AAB38, "&gt;0")</f>
        <v>3</v>
      </c>
      <c r="E38" s="4">
        <f>SUM(LARGE(F38:AC38,1),LARGE(F38:AC38,2),LARGE(F38:AC38,3),LARGE(F38:AC38,4),LARGE(F38:AC38,5))</f>
        <v>578</v>
      </c>
      <c r="F38" s="33">
        <v>0</v>
      </c>
      <c r="G38" s="33">
        <v>0</v>
      </c>
      <c r="H38" s="33">
        <f>puntenberekening!L262</f>
        <v>194</v>
      </c>
      <c r="I38" s="33">
        <f>puntenberekening!O262</f>
        <v>192</v>
      </c>
      <c r="J38" s="33">
        <f>puntenberekening!R262</f>
        <v>0</v>
      </c>
      <c r="K38" s="33">
        <f>puntenberekening!U262</f>
        <v>0</v>
      </c>
      <c r="L38" s="33">
        <f>puntenberekening!X262</f>
        <v>192</v>
      </c>
      <c r="M38" s="33">
        <v>0</v>
      </c>
      <c r="N38" s="33">
        <f>puntenberekening!AD262</f>
        <v>0</v>
      </c>
    </row>
    <row r="39" spans="1:14" x14ac:dyDescent="0.25">
      <c r="A39" s="14" t="str">
        <f>puntenberekening!A214</f>
        <v>Salomez Frederik</v>
      </c>
      <c r="B39" s="15" t="str">
        <f>puntenberekening!B214</f>
        <v>FLAC</v>
      </c>
      <c r="C39" s="15">
        <f>puntenberekening!C214</f>
        <v>5702</v>
      </c>
      <c r="D39" s="6">
        <f>COUNTIF(F39:AAB39, "&gt;0")</f>
        <v>4</v>
      </c>
      <c r="E39" s="4">
        <f>SUM(LARGE(F39:AC39,1),LARGE(F39:AC39,2),LARGE(F39:AC39,3),LARGE(F39:AC39,4),LARGE(F39:AC39,5))</f>
        <v>574</v>
      </c>
      <c r="F39" s="33">
        <f>puntenberekening!F214</f>
        <v>147</v>
      </c>
      <c r="G39" s="33">
        <f>puntenberekening!I214</f>
        <v>0</v>
      </c>
      <c r="H39" s="33">
        <f>puntenberekening!L214</f>
        <v>130</v>
      </c>
      <c r="I39" s="33">
        <f>puntenberekening!O214</f>
        <v>147</v>
      </c>
      <c r="J39" s="33">
        <f>puntenberekening!R214</f>
        <v>0</v>
      </c>
      <c r="K39" s="33">
        <f>puntenberekening!U214</f>
        <v>0</v>
      </c>
      <c r="L39" s="33">
        <f>puntenberekening!X214</f>
        <v>150</v>
      </c>
      <c r="M39" s="33">
        <v>0</v>
      </c>
      <c r="N39" s="33">
        <f>puntenberekening!AD214</f>
        <v>0</v>
      </c>
    </row>
    <row r="40" spans="1:14" x14ac:dyDescent="0.25">
      <c r="A40" s="14" t="str">
        <f>puntenberekening!A204</f>
        <v>Voet Bjorn</v>
      </c>
      <c r="B40" s="15" t="str">
        <f>puntenberekening!B204</f>
        <v>FLAC</v>
      </c>
      <c r="C40" s="15">
        <f>puntenberekening!C204</f>
        <v>6203</v>
      </c>
      <c r="D40" s="6">
        <f>COUNTIF(F40:AAB40, "&gt;0")</f>
        <v>3</v>
      </c>
      <c r="E40" s="4">
        <f>SUM(LARGE(F40:AC40,1),LARGE(F40:AC40,2),LARGE(F40:AC40,3),LARGE(F40:AC40,4),LARGE(F40:AC40,5))</f>
        <v>538</v>
      </c>
      <c r="F40" s="33">
        <f>puntenberekening!F204</f>
        <v>180</v>
      </c>
      <c r="G40" s="33">
        <f>puntenberekening!I204</f>
        <v>0</v>
      </c>
      <c r="H40" s="33">
        <f>puntenberekening!L204</f>
        <v>178</v>
      </c>
      <c r="I40" s="33">
        <f>puntenberekening!O204</f>
        <v>180</v>
      </c>
      <c r="J40" s="33">
        <f>puntenberekening!R204</f>
        <v>0</v>
      </c>
      <c r="K40" s="33">
        <f>puntenberekening!U204</f>
        <v>0</v>
      </c>
      <c r="L40" s="33">
        <f>puntenberekening!X204</f>
        <v>0</v>
      </c>
      <c r="M40" s="33">
        <v>0</v>
      </c>
      <c r="N40" s="33">
        <f>puntenberekening!AD204</f>
        <v>0</v>
      </c>
    </row>
    <row r="41" spans="1:14" x14ac:dyDescent="0.25">
      <c r="A41" s="14" t="str">
        <f>puntenberekening!A267</f>
        <v>Vandenbussche Steven</v>
      </c>
      <c r="B41" s="15" t="str">
        <f>puntenberekening!B267</f>
        <v>MACW</v>
      </c>
      <c r="C41" s="15">
        <f>puntenberekening!C267</f>
        <v>6625</v>
      </c>
      <c r="D41" s="6">
        <f>COUNTIF(F41:AAB41, "&gt;0")</f>
        <v>3</v>
      </c>
      <c r="E41" s="4">
        <f>SUM(LARGE(F41:AC41,1),LARGE(F41:AC41,2),LARGE(F41:AC41,3),LARGE(F41:AC41,4),LARGE(F41:AC41,5))</f>
        <v>538</v>
      </c>
      <c r="F41" s="33">
        <v>0</v>
      </c>
      <c r="G41" s="33">
        <v>0</v>
      </c>
      <c r="H41" s="33">
        <f>puntenberekening!L267</f>
        <v>137</v>
      </c>
      <c r="I41" s="33">
        <f>puntenberekening!O267</f>
        <v>0</v>
      </c>
      <c r="J41" s="33">
        <f>puntenberekening!R267</f>
        <v>239</v>
      </c>
      <c r="K41" s="33">
        <f>puntenberekening!U267</f>
        <v>0</v>
      </c>
      <c r="L41" s="33">
        <f>puntenberekening!X267</f>
        <v>162</v>
      </c>
      <c r="M41" s="33">
        <v>0</v>
      </c>
      <c r="N41" s="33">
        <f>puntenberekening!AD267</f>
        <v>0</v>
      </c>
    </row>
    <row r="42" spans="1:14" x14ac:dyDescent="0.25">
      <c r="A42" s="14" t="str">
        <f>puntenberekening!A261</f>
        <v>Knockaert Roger</v>
      </c>
      <c r="B42" s="15" t="str">
        <f>puntenberekening!B261</f>
        <v>BEHO</v>
      </c>
      <c r="C42" s="15">
        <f>puntenberekening!C261</f>
        <v>5971</v>
      </c>
      <c r="D42" s="6">
        <f>COUNTIF(F42:AAB42, "&gt;0")</f>
        <v>4</v>
      </c>
      <c r="E42" s="4">
        <f>SUM(LARGE(F42:AC42,1),LARGE(F42:AC42,2),LARGE(F42:AC42,3),LARGE(F42:AC42,4),LARGE(F42:AC42,5))</f>
        <v>530</v>
      </c>
      <c r="F42" s="33">
        <f>puntenberekening!F261</f>
        <v>0</v>
      </c>
      <c r="G42" s="33">
        <f>puntenberekening!I261</f>
        <v>100</v>
      </c>
      <c r="H42" s="33">
        <f>puntenberekening!L261</f>
        <v>100</v>
      </c>
      <c r="I42" s="33">
        <f>puntenberekening!O261</f>
        <v>0</v>
      </c>
      <c r="J42" s="33">
        <f>puntenberekening!R261</f>
        <v>175</v>
      </c>
      <c r="K42" s="33">
        <f>puntenberekening!U261</f>
        <v>0</v>
      </c>
      <c r="L42" s="33">
        <f>puntenberekening!X261</f>
        <v>0</v>
      </c>
      <c r="M42" s="33">
        <v>0</v>
      </c>
      <c r="N42" s="33">
        <f>puntenberekening!AD261</f>
        <v>155</v>
      </c>
    </row>
    <row r="43" spans="1:14" x14ac:dyDescent="0.25">
      <c r="A43" s="14" t="str">
        <f>puntenberekening!A243</f>
        <v>Vanderschaeghe Dries</v>
      </c>
      <c r="B43" s="15" t="str">
        <f>puntenberekening!B243</f>
        <v>BEHO</v>
      </c>
      <c r="C43" s="15">
        <f>puntenberekening!C243</f>
        <v>5036</v>
      </c>
      <c r="D43" s="6">
        <f>COUNTIF(F43:AAB43, "&gt;0")</f>
        <v>3</v>
      </c>
      <c r="E43" s="4">
        <f>SUM(LARGE(F43:AC43,1),LARGE(F43:AC43,2),LARGE(F43:AC43,3),LARGE(F43:AC43,4),LARGE(F43:AC43,5))</f>
        <v>524</v>
      </c>
      <c r="F43" s="33">
        <f>puntenberekening!F243</f>
        <v>0</v>
      </c>
      <c r="G43" s="33">
        <f>puntenberekening!I243</f>
        <v>153</v>
      </c>
      <c r="H43" s="33">
        <f>puntenberekening!L243</f>
        <v>139</v>
      </c>
      <c r="I43" s="33">
        <f>puntenberekening!O243</f>
        <v>0</v>
      </c>
      <c r="J43" s="33">
        <f>puntenberekening!R243</f>
        <v>232</v>
      </c>
      <c r="K43" s="33">
        <f>puntenberekening!U243</f>
        <v>0</v>
      </c>
      <c r="L43" s="33">
        <f>puntenberekening!X243</f>
        <v>0</v>
      </c>
      <c r="M43" s="33">
        <v>0</v>
      </c>
      <c r="N43" s="33">
        <f>puntenberekening!AD243</f>
        <v>0</v>
      </c>
    </row>
    <row r="44" spans="1:14" x14ac:dyDescent="0.25">
      <c r="A44" s="14" t="str">
        <f>puntenberekening!A251</f>
        <v>Vrancken Jean</v>
      </c>
      <c r="B44" s="15" t="str">
        <f>puntenberekening!B251</f>
        <v>HCO</v>
      </c>
      <c r="C44" s="15">
        <f>puntenberekening!C251</f>
        <v>6500</v>
      </c>
      <c r="D44" s="6">
        <f>COUNTIF(F44:AAB44, "&gt;0")</f>
        <v>3</v>
      </c>
      <c r="E44" s="4">
        <f>SUM(LARGE(F44:AC44,1),LARGE(F44:AC44,2),LARGE(F44:AC44,3),LARGE(F44:AC44,4),LARGE(F44:AC44,5))</f>
        <v>521</v>
      </c>
      <c r="F44" s="33">
        <f>puntenberekening!F251</f>
        <v>0</v>
      </c>
      <c r="G44" s="33">
        <f>puntenberekening!I251</f>
        <v>125</v>
      </c>
      <c r="H44" s="33">
        <f>puntenberekening!L251</f>
        <v>0</v>
      </c>
      <c r="I44" s="33">
        <f>puntenberekening!O251</f>
        <v>0</v>
      </c>
      <c r="J44" s="33">
        <f>puntenberekening!R251</f>
        <v>207</v>
      </c>
      <c r="K44" s="33">
        <f>puntenberekening!U251</f>
        <v>0</v>
      </c>
      <c r="L44" s="33">
        <f>puntenberekening!X251</f>
        <v>0</v>
      </c>
      <c r="M44" s="33">
        <v>0</v>
      </c>
      <c r="N44" s="33">
        <f>puntenberekening!AD251</f>
        <v>189</v>
      </c>
    </row>
    <row r="45" spans="1:14" x14ac:dyDescent="0.25">
      <c r="A45" s="14" t="str">
        <f>puntenberekening!A215</f>
        <v>Verleyen Carlo</v>
      </c>
      <c r="B45" s="15" t="str">
        <f>puntenberekening!B215</f>
        <v>AZW</v>
      </c>
      <c r="C45" s="15">
        <f>puntenberekening!C215</f>
        <v>5545</v>
      </c>
      <c r="D45" s="6">
        <f>COUNTIF(F45:AAB45, "&gt;0")</f>
        <v>3</v>
      </c>
      <c r="E45" s="4">
        <f>SUM(LARGE(F45:AC45,1),LARGE(F45:AC45,2),LARGE(F45:AC45,3),LARGE(F45:AC45,4),LARGE(F45:AC45,5))</f>
        <v>514</v>
      </c>
      <c r="F45" s="33">
        <f>puntenberekening!F215</f>
        <v>144</v>
      </c>
      <c r="G45" s="33">
        <f>puntenberekening!I215</f>
        <v>0</v>
      </c>
      <c r="H45" s="33">
        <f>puntenberekening!L215</f>
        <v>0</v>
      </c>
      <c r="I45" s="33">
        <f>puntenberekening!O215</f>
        <v>143</v>
      </c>
      <c r="J45" s="33">
        <f>puntenberekening!R215</f>
        <v>227</v>
      </c>
      <c r="K45" s="33">
        <f>puntenberekening!U215</f>
        <v>0</v>
      </c>
      <c r="L45" s="33">
        <f>puntenberekening!X215</f>
        <v>0</v>
      </c>
      <c r="M45" s="33">
        <v>0</v>
      </c>
      <c r="N45" s="33">
        <f>puntenberekening!AD215</f>
        <v>0</v>
      </c>
    </row>
    <row r="46" spans="1:14" x14ac:dyDescent="0.25">
      <c r="A46" s="14" t="str">
        <f>puntenberekening!A280</f>
        <v>Depaepe Norbert</v>
      </c>
      <c r="B46" s="15" t="str">
        <f>puntenberekening!B280</f>
        <v>MACW</v>
      </c>
      <c r="C46" s="15">
        <f>puntenberekening!C280</f>
        <v>6162</v>
      </c>
      <c r="D46" s="6">
        <f>COUNTIF(F46:AAB46, "&gt;0")</f>
        <v>4</v>
      </c>
      <c r="E46" s="4">
        <f>SUM(LARGE(F46:AC46,1),LARGE(F46:AC46,2),LARGE(F46:AC46,3),LARGE(F46:AC46,4),LARGE(F46:AC46,5))</f>
        <v>511</v>
      </c>
      <c r="F46" s="33">
        <v>0</v>
      </c>
      <c r="G46" s="33">
        <v>0</v>
      </c>
      <c r="H46" s="33">
        <f>puntenberekening!L280</f>
        <v>115</v>
      </c>
      <c r="I46" s="33">
        <f>puntenberekening!O280</f>
        <v>105</v>
      </c>
      <c r="J46" s="33">
        <f>puntenberekening!R280</f>
        <v>185</v>
      </c>
      <c r="K46" s="33">
        <f>puntenberekening!U280</f>
        <v>0</v>
      </c>
      <c r="L46" s="33">
        <f>puntenberekening!X280</f>
        <v>106</v>
      </c>
      <c r="M46" s="33">
        <v>0</v>
      </c>
      <c r="N46" s="33">
        <f>puntenberekening!AD280</f>
        <v>0</v>
      </c>
    </row>
    <row r="47" spans="1:14" x14ac:dyDescent="0.25">
      <c r="A47" s="14" t="str">
        <f>puntenberekening!A252</f>
        <v>Jonckheere Patrick</v>
      </c>
      <c r="B47" s="15" t="str">
        <f>puntenberekening!B252</f>
        <v>HCO</v>
      </c>
      <c r="C47" s="15">
        <f>puntenberekening!C252</f>
        <v>6596</v>
      </c>
      <c r="D47" s="6">
        <f>COUNTIF(F47:AAB47, "&gt;0")</f>
        <v>3</v>
      </c>
      <c r="E47" s="4">
        <f>SUM(LARGE(F47:AC47,1),LARGE(F47:AC47,2),LARGE(F47:AC47,3),LARGE(F47:AC47,4),LARGE(F47:AC47,5))</f>
        <v>498</v>
      </c>
      <c r="F47" s="33">
        <f>puntenberekening!F252</f>
        <v>0</v>
      </c>
      <c r="G47" s="33">
        <f>puntenberekening!I252</f>
        <v>123</v>
      </c>
      <c r="H47" s="33">
        <f>puntenberekening!L252</f>
        <v>0</v>
      </c>
      <c r="I47" s="33">
        <f>puntenberekening!O252</f>
        <v>0</v>
      </c>
      <c r="J47" s="33">
        <f>puntenberekening!R252</f>
        <v>195</v>
      </c>
      <c r="K47" s="33">
        <f>puntenberekening!U252</f>
        <v>0</v>
      </c>
      <c r="L47" s="33">
        <f>puntenberekening!X252</f>
        <v>0</v>
      </c>
      <c r="M47" s="33">
        <v>0</v>
      </c>
      <c r="N47" s="33">
        <f>puntenberekening!AD252</f>
        <v>180</v>
      </c>
    </row>
    <row r="48" spans="1:14" x14ac:dyDescent="0.25">
      <c r="A48" s="14" t="str">
        <f>puntenberekening!A256</f>
        <v xml:space="preserve">Crevits Johan </v>
      </c>
      <c r="B48" s="15" t="str">
        <f>puntenberekening!B256</f>
        <v>BEHO</v>
      </c>
      <c r="C48" s="15">
        <f>puntenberekening!C256</f>
        <v>5590</v>
      </c>
      <c r="D48" s="6">
        <f>COUNTIF(F48:AAB48, "&gt;0")</f>
        <v>3</v>
      </c>
      <c r="E48" s="4">
        <f>SUM(LARGE(F48:AC48,1),LARGE(F48:AC48,2),LARGE(F48:AC48,3),LARGE(F48:AC48,4),LARGE(F48:AC48,5))</f>
        <v>490</v>
      </c>
      <c r="F48" s="33">
        <f>puntenberekening!F256</f>
        <v>0</v>
      </c>
      <c r="G48" s="33">
        <f>puntenberekening!I256</f>
        <v>110</v>
      </c>
      <c r="H48" s="33">
        <f>puntenberekening!L256</f>
        <v>0</v>
      </c>
      <c r="I48" s="33">
        <f>puntenberekening!O256</f>
        <v>0</v>
      </c>
      <c r="J48" s="33">
        <f>puntenberekening!R256</f>
        <v>197</v>
      </c>
      <c r="K48" s="33">
        <f>puntenberekening!U256</f>
        <v>0</v>
      </c>
      <c r="L48" s="33">
        <f>puntenberekening!X256</f>
        <v>0</v>
      </c>
      <c r="M48" s="33">
        <v>0</v>
      </c>
      <c r="N48" s="33">
        <f>puntenberekening!AD256</f>
        <v>183</v>
      </c>
    </row>
    <row r="49" spans="1:14" x14ac:dyDescent="0.25">
      <c r="A49" s="14" t="str">
        <f>puntenberekening!A278</f>
        <v>Devoldere Gilbert</v>
      </c>
      <c r="B49" s="15" t="str">
        <f>puntenberekening!B278</f>
        <v>AVMO</v>
      </c>
      <c r="C49" s="15">
        <f>puntenberekening!C278</f>
        <v>5644</v>
      </c>
      <c r="D49" s="6">
        <f>COUNTIF(F49:AAB49, "&gt;0")</f>
        <v>3</v>
      </c>
      <c r="E49" s="4">
        <f>SUM(LARGE(F49:AC49,1),LARGE(F49:AC49,2),LARGE(F49:AC49,3),LARGE(F49:AC49,4),LARGE(F49:AC49,5))</f>
        <v>472</v>
      </c>
      <c r="F49" s="33">
        <v>0</v>
      </c>
      <c r="G49" s="33">
        <v>0</v>
      </c>
      <c r="H49" s="33">
        <f>puntenberekening!L278</f>
        <v>148</v>
      </c>
      <c r="I49" s="33">
        <f>puntenberekening!O278</f>
        <v>120</v>
      </c>
      <c r="J49" s="33">
        <f>puntenberekening!R278</f>
        <v>204</v>
      </c>
      <c r="K49" s="33">
        <f>puntenberekening!U278</f>
        <v>0</v>
      </c>
      <c r="L49" s="33">
        <f>puntenberekening!X278</f>
        <v>0</v>
      </c>
      <c r="M49" s="33">
        <v>0</v>
      </c>
      <c r="N49" s="33">
        <f>puntenberekening!AD278</f>
        <v>0</v>
      </c>
    </row>
    <row r="50" spans="1:14" x14ac:dyDescent="0.25">
      <c r="A50" s="14" t="str">
        <f>puntenberekening!A249</f>
        <v>De Meulenaere Rik</v>
      </c>
      <c r="B50" s="15" t="str">
        <f>puntenberekening!B249</f>
        <v>BEHO</v>
      </c>
      <c r="C50" s="15">
        <f>puntenberekening!C249</f>
        <v>5968</v>
      </c>
      <c r="D50" s="6">
        <f>COUNTIF(F50:AAB50, "&gt;0")</f>
        <v>3</v>
      </c>
      <c r="E50" s="4">
        <f>SUM(LARGE(F50:AC50,1),LARGE(F50:AC50,2),LARGE(F50:AC50,3),LARGE(F50:AC50,4),LARGE(F50:AC50,5))</f>
        <v>468</v>
      </c>
      <c r="F50" s="33">
        <f>puntenberekening!F249</f>
        <v>0</v>
      </c>
      <c r="G50" s="33">
        <f>puntenberekening!I249</f>
        <v>133</v>
      </c>
      <c r="H50" s="33">
        <f>puntenberekening!L249</f>
        <v>116</v>
      </c>
      <c r="I50" s="33">
        <f>puntenberekening!O249</f>
        <v>0</v>
      </c>
      <c r="J50" s="33">
        <f>puntenberekening!R249</f>
        <v>219</v>
      </c>
      <c r="K50" s="33">
        <f>puntenberekening!U249</f>
        <v>0</v>
      </c>
      <c r="L50" s="33">
        <f>puntenberekening!X249</f>
        <v>0</v>
      </c>
      <c r="M50" s="33">
        <v>0</v>
      </c>
      <c r="N50" s="33">
        <f>puntenberekening!AD249</f>
        <v>0</v>
      </c>
    </row>
    <row r="51" spans="1:14" x14ac:dyDescent="0.25">
      <c r="A51" s="14" t="str">
        <f>puntenberekening!A233</f>
        <v>Beirnaert Nico</v>
      </c>
      <c r="B51" s="15" t="str">
        <f>puntenberekening!B233</f>
        <v>BEHO</v>
      </c>
      <c r="C51" s="15">
        <f>puntenberekening!C233</f>
        <v>5001</v>
      </c>
      <c r="D51" s="6">
        <f>COUNTIF(F51:AAB51, "&gt;0")</f>
        <v>2</v>
      </c>
      <c r="E51" s="4">
        <f>SUM(LARGE(F51:AC51,1),LARGE(F51:AC51,2),LARGE(F51:AC51,3),LARGE(F51:AC51,4),LARGE(F51:AC51,5))</f>
        <v>446</v>
      </c>
      <c r="F51" s="33">
        <f>puntenberekening!F233</f>
        <v>0</v>
      </c>
      <c r="G51" s="33">
        <f>puntenberekening!I233</f>
        <v>180</v>
      </c>
      <c r="H51" s="33">
        <f>puntenberekening!L233</f>
        <v>0</v>
      </c>
      <c r="I51" s="33">
        <f>puntenberekening!O233</f>
        <v>0</v>
      </c>
      <c r="J51" s="33">
        <f>puntenberekening!R233</f>
        <v>266</v>
      </c>
      <c r="K51" s="33">
        <f>puntenberekening!U233</f>
        <v>0</v>
      </c>
      <c r="L51" s="33">
        <f>puntenberekening!X233</f>
        <v>0</v>
      </c>
      <c r="M51" s="33">
        <v>0</v>
      </c>
      <c r="N51" s="33">
        <f>puntenberekening!AD233</f>
        <v>0</v>
      </c>
    </row>
    <row r="52" spans="1:14" x14ac:dyDescent="0.25">
      <c r="A52" s="14" t="str">
        <f>puntenberekening!A255</f>
        <v>Brandt Norbert</v>
      </c>
      <c r="B52" s="15" t="str">
        <f>puntenberekening!B255</f>
        <v>BEHO</v>
      </c>
      <c r="C52" s="15">
        <f>puntenberekening!C255</f>
        <v>5015</v>
      </c>
      <c r="D52" s="6">
        <f>COUNTIF(F52:AAB52, "&gt;0")</f>
        <v>3</v>
      </c>
      <c r="E52" s="4">
        <f>SUM(LARGE(F52:AC52,1),LARGE(F52:AC52,2),LARGE(F52:AC52,3),LARGE(F52:AC52,4),LARGE(F52:AC52,5))</f>
        <v>429</v>
      </c>
      <c r="F52" s="33">
        <f>puntenberekening!F255</f>
        <v>0</v>
      </c>
      <c r="G52" s="33">
        <f>puntenberekening!I255</f>
        <v>111</v>
      </c>
      <c r="H52" s="33">
        <f>puntenberekening!L255</f>
        <v>124</v>
      </c>
      <c r="I52" s="33">
        <f>puntenberekening!O255</f>
        <v>0</v>
      </c>
      <c r="J52" s="33">
        <f>puntenberekening!R255</f>
        <v>194</v>
      </c>
      <c r="K52" s="33">
        <f>puntenberekening!U255</f>
        <v>0</v>
      </c>
      <c r="L52" s="33">
        <f>puntenberekening!X255</f>
        <v>0</v>
      </c>
      <c r="M52" s="33">
        <v>0</v>
      </c>
      <c r="N52" s="33">
        <f>puntenberekening!AD255</f>
        <v>0</v>
      </c>
    </row>
    <row r="53" spans="1:14" x14ac:dyDescent="0.25">
      <c r="A53" s="14" t="str">
        <f>puntenberekening!A254</f>
        <v>Lambelin Andy</v>
      </c>
      <c r="B53" s="15" t="str">
        <f>puntenberekening!B254</f>
        <v>AVR</v>
      </c>
      <c r="C53" s="15">
        <f>puntenberekening!C254</f>
        <v>6099</v>
      </c>
      <c r="D53" s="6">
        <f>COUNTIF(F53:AAB53, "&gt;0")</f>
        <v>3</v>
      </c>
      <c r="E53" s="4">
        <f>SUM(LARGE(F53:AC53,1),LARGE(F53:AC53,2),LARGE(F53:AC53,3),LARGE(F53:AC53,4),LARGE(F53:AC53,5))</f>
        <v>419</v>
      </c>
      <c r="F53" s="33">
        <f>puntenberekening!F254</f>
        <v>0</v>
      </c>
      <c r="G53" s="33">
        <f>puntenberekening!I254</f>
        <v>113</v>
      </c>
      <c r="H53" s="33">
        <f>puntenberekening!L254</f>
        <v>103</v>
      </c>
      <c r="I53" s="33">
        <f>puntenberekening!O254</f>
        <v>0</v>
      </c>
      <c r="J53" s="33">
        <f>puntenberekening!R254</f>
        <v>203</v>
      </c>
      <c r="K53" s="33">
        <f>puntenberekening!U254</f>
        <v>0</v>
      </c>
      <c r="L53" s="33">
        <f>puntenberekening!X254</f>
        <v>0</v>
      </c>
      <c r="M53" s="33">
        <v>0</v>
      </c>
      <c r="N53" s="33">
        <f>puntenberekening!AD254</f>
        <v>0</v>
      </c>
    </row>
    <row r="54" spans="1:14" x14ac:dyDescent="0.25">
      <c r="A54" s="14" t="str">
        <f>puntenberekening!A283</f>
        <v>Maene Bart</v>
      </c>
      <c r="B54" s="15" t="str">
        <f>puntenberekening!B283</f>
        <v>OB</v>
      </c>
      <c r="C54" s="15">
        <f>puntenberekening!C283</f>
        <v>2538</v>
      </c>
      <c r="D54" s="6">
        <f>COUNTIF(F54:AAB54, "&gt;0")</f>
        <v>2</v>
      </c>
      <c r="E54" s="4">
        <f>SUM(LARGE(F54:AC54,1),LARGE(F54:AC54,2),LARGE(F54:AC54,3),LARGE(F54:AC54,4),LARGE(F54:AC54,5))</f>
        <v>418</v>
      </c>
      <c r="F54" s="33">
        <v>0</v>
      </c>
      <c r="G54" s="33">
        <v>0</v>
      </c>
      <c r="H54" s="33">
        <f>puntenberekening!L283</f>
        <v>0</v>
      </c>
      <c r="I54" s="33">
        <f>puntenberekening!O283</f>
        <v>165</v>
      </c>
      <c r="J54" s="33">
        <f>puntenberekening!R283</f>
        <v>253</v>
      </c>
      <c r="K54" s="33">
        <f>puntenberekening!U283</f>
        <v>0</v>
      </c>
      <c r="L54" s="33">
        <f>puntenberekening!X283</f>
        <v>0</v>
      </c>
      <c r="M54" s="33">
        <v>0</v>
      </c>
      <c r="N54" s="33">
        <f>puntenberekening!AD283</f>
        <v>0</v>
      </c>
    </row>
    <row r="55" spans="1:14" x14ac:dyDescent="0.25">
      <c r="A55" s="14" t="str">
        <f>puntenberekening!A277</f>
        <v>Dellobel Hein</v>
      </c>
      <c r="B55" s="15" t="str">
        <f>puntenberekening!B277</f>
        <v>MACW</v>
      </c>
      <c r="C55" s="15">
        <f>puntenberekening!C277</f>
        <v>5991</v>
      </c>
      <c r="D55" s="6">
        <f>COUNTIF(F55:AAB55, "&gt;0")</f>
        <v>2</v>
      </c>
      <c r="E55" s="4">
        <f>SUM(LARGE(F55:AC55,1),LARGE(F55:AC55,2),LARGE(F55:AC55,3),LARGE(F55:AC55,4),LARGE(F55:AC55,5))</f>
        <v>391</v>
      </c>
      <c r="F55" s="33">
        <v>0</v>
      </c>
      <c r="G55" s="33">
        <v>0</v>
      </c>
      <c r="H55" s="33">
        <f>puntenberekening!L277</f>
        <v>162</v>
      </c>
      <c r="I55" s="33">
        <f>puntenberekening!O277</f>
        <v>0</v>
      </c>
      <c r="J55" s="33">
        <f>puntenberekening!R277</f>
        <v>229</v>
      </c>
      <c r="K55" s="33">
        <f>puntenberekening!U277</f>
        <v>0</v>
      </c>
      <c r="L55" s="33">
        <f>puntenberekening!X277</f>
        <v>0</v>
      </c>
      <c r="M55" s="33">
        <v>0</v>
      </c>
      <c r="N55" s="33">
        <f>puntenberekening!AD277</f>
        <v>0</v>
      </c>
    </row>
    <row r="56" spans="1:14" x14ac:dyDescent="0.25">
      <c r="A56" s="14" t="str">
        <f>puntenberekening!A259</f>
        <v>Bergez Jan</v>
      </c>
      <c r="B56" s="15" t="str">
        <f>puntenberekening!B259</f>
        <v>BEHO</v>
      </c>
      <c r="C56" s="15">
        <f>puntenberekening!C259</f>
        <v>5121</v>
      </c>
      <c r="D56" s="6">
        <f>COUNTIF(F56:AAB56, "&gt;0")</f>
        <v>3</v>
      </c>
      <c r="E56" s="4">
        <f>SUM(LARGE(F56:AC56,1),LARGE(F56:AC56,2),LARGE(F56:AC56,3),LARGE(F56:AC56,4),LARGE(F56:AC56,5))</f>
        <v>390</v>
      </c>
      <c r="F56" s="33">
        <f>puntenberekening!F259</f>
        <v>0</v>
      </c>
      <c r="G56" s="33">
        <f>puntenberekening!I259</f>
        <v>103</v>
      </c>
      <c r="H56" s="33">
        <f>puntenberekening!L259</f>
        <v>105</v>
      </c>
      <c r="I56" s="33">
        <f>puntenberekening!O259</f>
        <v>0</v>
      </c>
      <c r="J56" s="33">
        <f>puntenberekening!R259</f>
        <v>182</v>
      </c>
      <c r="K56" s="33">
        <f>puntenberekening!U259</f>
        <v>0</v>
      </c>
      <c r="L56" s="33">
        <f>puntenberekening!X259</f>
        <v>0</v>
      </c>
      <c r="M56" s="33">
        <v>0</v>
      </c>
      <c r="N56" s="33">
        <f>puntenberekening!AD259</f>
        <v>0</v>
      </c>
    </row>
    <row r="57" spans="1:14" x14ac:dyDescent="0.25">
      <c r="A57" s="14" t="str">
        <f>puntenberekening!A203</f>
        <v>Vandevelde Stijn</v>
      </c>
      <c r="B57" s="15" t="str">
        <f>puntenberekening!B203</f>
        <v>AVMO</v>
      </c>
      <c r="C57" s="15">
        <f>puntenberekening!C203</f>
        <v>5645</v>
      </c>
      <c r="D57" s="6">
        <f>COUNTIF(F57:AAB57, "&gt;0")</f>
        <v>2</v>
      </c>
      <c r="E57" s="4">
        <f>SUM(LARGE(F57:AC57,1),LARGE(F57:AC57,2),LARGE(F57:AC57,3),LARGE(F57:AC57,4),LARGE(F57:AC57,5))</f>
        <v>385</v>
      </c>
      <c r="F57" s="33">
        <f>puntenberekening!F203</f>
        <v>187</v>
      </c>
      <c r="G57" s="33">
        <f>puntenberekening!I203</f>
        <v>0</v>
      </c>
      <c r="H57" s="33">
        <f>puntenberekening!L203</f>
        <v>198</v>
      </c>
      <c r="I57" s="33">
        <f>puntenberekening!O203</f>
        <v>0</v>
      </c>
      <c r="J57" s="33">
        <f>puntenberekening!R203</f>
        <v>0</v>
      </c>
      <c r="K57" s="33">
        <f>puntenberekening!U203</f>
        <v>0</v>
      </c>
      <c r="L57" s="33">
        <f>puntenberekening!X203</f>
        <v>0</v>
      </c>
      <c r="M57" s="33">
        <v>0</v>
      </c>
      <c r="N57" s="33">
        <f>puntenberekening!AD203</f>
        <v>0</v>
      </c>
    </row>
    <row r="58" spans="1:14" x14ac:dyDescent="0.25">
      <c r="A58" s="14" t="str">
        <f>puntenberekening!A242</f>
        <v>De Keyser Kristof</v>
      </c>
      <c r="B58" s="15" t="str">
        <f>puntenberekening!B242</f>
        <v>OB</v>
      </c>
      <c r="C58" s="15">
        <f>puntenberekening!C242</f>
        <v>5097</v>
      </c>
      <c r="D58" s="6">
        <f>COUNTIF(F58:AAB58, "&gt;0")</f>
        <v>2</v>
      </c>
      <c r="E58" s="4">
        <f>SUM(LARGE(F58:AC58,1),LARGE(F58:AC58,2),LARGE(F58:AC58,3),LARGE(F58:AC58,4),LARGE(F58:AC58,5))</f>
        <v>380</v>
      </c>
      <c r="F58" s="33">
        <f>puntenberekening!F242</f>
        <v>0</v>
      </c>
      <c r="G58" s="33">
        <f>puntenberekening!I242</f>
        <v>155</v>
      </c>
      <c r="H58" s="33">
        <f>puntenberekening!L242</f>
        <v>0</v>
      </c>
      <c r="I58" s="33">
        <f>puntenberekening!O242</f>
        <v>0</v>
      </c>
      <c r="J58" s="33">
        <f>puntenberekening!R242</f>
        <v>225</v>
      </c>
      <c r="K58" s="33">
        <f>puntenberekening!U242</f>
        <v>0</v>
      </c>
      <c r="L58" s="33">
        <f>puntenberekening!X242</f>
        <v>0</v>
      </c>
      <c r="M58" s="33">
        <v>0</v>
      </c>
      <c r="N58" s="33">
        <f>puntenberekening!AD242</f>
        <v>0</v>
      </c>
    </row>
    <row r="59" spans="1:14" x14ac:dyDescent="0.25">
      <c r="A59" s="14" t="str">
        <f>puntenberekening!A268</f>
        <v>Vansteelandt Filip</v>
      </c>
      <c r="B59" s="15" t="str">
        <f>puntenberekening!B268</f>
        <v>HCO</v>
      </c>
      <c r="C59" s="15">
        <f>puntenberekening!C268</f>
        <v>5475</v>
      </c>
      <c r="D59" s="6">
        <f>COUNTIF(F59:AAB59, "&gt;0")</f>
        <v>2</v>
      </c>
      <c r="E59" s="4">
        <f>SUM(LARGE(F59:AC59,1),LARGE(F59:AC59,2),LARGE(F59:AC59,3),LARGE(F59:AC59,4),LARGE(F59:AC59,5))</f>
        <v>366</v>
      </c>
      <c r="F59" s="33">
        <v>0</v>
      </c>
      <c r="G59" s="33">
        <v>0</v>
      </c>
      <c r="H59" s="33">
        <f>puntenberekening!L268</f>
        <v>128</v>
      </c>
      <c r="I59" s="33">
        <f>puntenberekening!O268</f>
        <v>0</v>
      </c>
      <c r="J59" s="33">
        <f>puntenberekening!R268</f>
        <v>238</v>
      </c>
      <c r="K59" s="33">
        <f>puntenberekening!U268</f>
        <v>0</v>
      </c>
      <c r="L59" s="33">
        <f>puntenberekening!X268</f>
        <v>0</v>
      </c>
      <c r="M59" s="33">
        <v>0</v>
      </c>
      <c r="N59" s="33">
        <f>puntenberekening!AD268</f>
        <v>0</v>
      </c>
    </row>
    <row r="60" spans="1:14" x14ac:dyDescent="0.25">
      <c r="A60" s="14" t="str">
        <f>puntenberekening!A285</f>
        <v>Becue Johan</v>
      </c>
      <c r="B60" s="15" t="str">
        <f>puntenberekening!B285</f>
        <v>MACW</v>
      </c>
      <c r="C60" s="15">
        <f>puntenberekening!C285</f>
        <v>6650</v>
      </c>
      <c r="D60" s="6">
        <f>COUNTIF(F60:AAB60, "&gt;0")</f>
        <v>2</v>
      </c>
      <c r="E60" s="4">
        <f>SUM(LARGE(F60:AC60,1),LARGE(F60:AC60,2),LARGE(F60:AC60,3),LARGE(F60:AC60,4),LARGE(F60:AC60,5))</f>
        <v>352</v>
      </c>
      <c r="F60" s="33">
        <v>0</v>
      </c>
      <c r="G60" s="33">
        <v>0</v>
      </c>
      <c r="H60" s="33">
        <f>puntenberekening!L285</f>
        <v>0</v>
      </c>
      <c r="I60" s="33">
        <f>puntenberekening!O285</f>
        <v>136</v>
      </c>
      <c r="J60" s="33">
        <f>puntenberekening!R285</f>
        <v>216</v>
      </c>
      <c r="K60" s="33">
        <f>puntenberekening!U285</f>
        <v>0</v>
      </c>
      <c r="L60" s="33">
        <f>puntenberekening!X285</f>
        <v>0</v>
      </c>
      <c r="M60" s="33">
        <v>0</v>
      </c>
      <c r="N60" s="33">
        <f>puntenberekening!AD285</f>
        <v>0</v>
      </c>
    </row>
    <row r="61" spans="1:14" x14ac:dyDescent="0.25">
      <c r="A61" s="14" t="str">
        <f>puntenberekening!A291</f>
        <v>Vandenbussche Davy</v>
      </c>
      <c r="B61" s="15" t="str">
        <f>puntenberekening!B291</f>
        <v>MACW</v>
      </c>
      <c r="C61" s="15">
        <f>puntenberekening!C291</f>
        <v>6959</v>
      </c>
      <c r="D61" s="6">
        <f>COUNTIF(F61:AAB61, "&gt;0")</f>
        <v>2</v>
      </c>
      <c r="E61" s="4">
        <f>SUM(LARGE(F61:AC61,1),LARGE(F61:AC61,2),LARGE(F61:AC61,3),LARGE(F61:AC61,4),LARGE(F61:AC61,5))</f>
        <v>339</v>
      </c>
      <c r="F61" s="33">
        <v>0</v>
      </c>
      <c r="G61" s="33">
        <v>0</v>
      </c>
      <c r="H61" s="33">
        <f>puntenberekening!L291</f>
        <v>0</v>
      </c>
      <c r="I61" s="33">
        <f>puntenberekening!O291</f>
        <v>0</v>
      </c>
      <c r="J61" s="33">
        <f>puntenberekening!R291</f>
        <v>212</v>
      </c>
      <c r="K61" s="33">
        <f>puntenberekening!U291</f>
        <v>0</v>
      </c>
      <c r="L61" s="33">
        <f>puntenberekening!X291</f>
        <v>127</v>
      </c>
      <c r="M61" s="33">
        <v>0</v>
      </c>
      <c r="N61" s="33">
        <f>puntenberekening!AD291</f>
        <v>0</v>
      </c>
    </row>
    <row r="62" spans="1:14" x14ac:dyDescent="0.25">
      <c r="A62" s="14" t="str">
        <f>puntenberekening!A265</f>
        <v>De Ridder Koen</v>
      </c>
      <c r="B62" s="15" t="str">
        <f>puntenberekening!B265</f>
        <v>FLAC</v>
      </c>
      <c r="C62" s="15">
        <f>puntenberekening!C265</f>
        <v>6191</v>
      </c>
      <c r="D62" s="6">
        <f>COUNTIF(F62:AAB62, "&gt;0")</f>
        <v>2</v>
      </c>
      <c r="E62" s="4">
        <f>SUM(LARGE(F62:AC62,1),LARGE(F62:AC62,2),LARGE(F62:AC62,3),LARGE(F62:AC62,4),LARGE(F62:AC62,5))</f>
        <v>335</v>
      </c>
      <c r="F62" s="33">
        <v>0</v>
      </c>
      <c r="G62" s="33">
        <v>0</v>
      </c>
      <c r="H62" s="33">
        <f>puntenberekening!L265</f>
        <v>150</v>
      </c>
      <c r="I62" s="33">
        <f>puntenberekening!O265</f>
        <v>185</v>
      </c>
      <c r="J62" s="33">
        <f>puntenberekening!R265</f>
        <v>0</v>
      </c>
      <c r="K62" s="33">
        <f>puntenberekening!U265</f>
        <v>0</v>
      </c>
      <c r="L62" s="33">
        <f>puntenberekening!X265</f>
        <v>0</v>
      </c>
      <c r="M62" s="33">
        <v>0</v>
      </c>
      <c r="N62" s="33">
        <f>puntenberekening!AD265</f>
        <v>0</v>
      </c>
    </row>
    <row r="63" spans="1:14" x14ac:dyDescent="0.25">
      <c r="A63" s="14" t="str">
        <f>puntenberekening!A274</f>
        <v>Verkruysse Geert</v>
      </c>
      <c r="B63" s="15" t="str">
        <f>puntenberekening!B274</f>
        <v>FLAC</v>
      </c>
      <c r="C63" s="15">
        <f>puntenberekening!C274</f>
        <v>4991</v>
      </c>
      <c r="D63" s="6">
        <f>COUNTIF(F63:AAB63, "&gt;0")</f>
        <v>2</v>
      </c>
      <c r="E63" s="4">
        <f>SUM(LARGE(F63:AC63,1),LARGE(F63:AC63,2),LARGE(F63:AC63,3),LARGE(F63:AC63,4),LARGE(F63:AC63,5))</f>
        <v>322</v>
      </c>
      <c r="F63" s="33">
        <v>0</v>
      </c>
      <c r="G63" s="33">
        <v>0</v>
      </c>
      <c r="H63" s="33">
        <f>puntenberekening!L274</f>
        <v>177</v>
      </c>
      <c r="I63" s="33">
        <f>puntenberekening!O274</f>
        <v>145</v>
      </c>
      <c r="J63" s="33">
        <f>puntenberekening!R274</f>
        <v>0</v>
      </c>
      <c r="K63" s="33">
        <f>puntenberekening!U274</f>
        <v>0</v>
      </c>
      <c r="L63" s="33">
        <f>puntenberekening!X274</f>
        <v>0</v>
      </c>
      <c r="M63" s="33">
        <v>0</v>
      </c>
      <c r="N63" s="33">
        <f>puntenberekening!AD274</f>
        <v>0</v>
      </c>
    </row>
    <row r="64" spans="1:14" x14ac:dyDescent="0.25">
      <c r="A64" s="14" t="str">
        <f>puntenberekening!A253</f>
        <v>Jacobus Roel</v>
      </c>
      <c r="B64" s="15" t="str">
        <f>puntenberekening!B253</f>
        <v>BEHO</v>
      </c>
      <c r="C64" s="15">
        <f>puntenberekening!C253</f>
        <v>5597</v>
      </c>
      <c r="D64" s="6">
        <f>COUNTIF(F64:AAB64, "&gt;0")</f>
        <v>2</v>
      </c>
      <c r="E64" s="4">
        <f>SUM(LARGE(F64:AC64,1),LARGE(F64:AC64,2),LARGE(F64:AC64,3),LARGE(F64:AC64,4),LARGE(F64:AC64,5))</f>
        <v>319</v>
      </c>
      <c r="F64" s="33">
        <f>puntenberekening!F253</f>
        <v>0</v>
      </c>
      <c r="G64" s="33">
        <f>puntenberekening!I253</f>
        <v>121</v>
      </c>
      <c r="H64" s="33">
        <f>puntenberekening!L253</f>
        <v>0</v>
      </c>
      <c r="I64" s="33">
        <f>puntenberekening!O253</f>
        <v>0</v>
      </c>
      <c r="J64" s="33">
        <f>puntenberekening!R253</f>
        <v>198</v>
      </c>
      <c r="K64" s="33">
        <f>puntenberekening!U253</f>
        <v>0</v>
      </c>
      <c r="L64" s="33">
        <f>puntenberekening!X253</f>
        <v>0</v>
      </c>
      <c r="M64" s="33">
        <v>0</v>
      </c>
      <c r="N64" s="33">
        <f>puntenberekening!AD253</f>
        <v>0</v>
      </c>
    </row>
    <row r="65" spans="1:14" x14ac:dyDescent="0.25">
      <c r="A65" s="14" t="str">
        <f>puntenberekening!A258</f>
        <v>De Grande Carl</v>
      </c>
      <c r="B65" s="15" t="str">
        <f>puntenberekening!B258</f>
        <v>BEHO</v>
      </c>
      <c r="C65" s="15">
        <f>puntenberekening!C258</f>
        <v>5017</v>
      </c>
      <c r="D65" s="6">
        <f>COUNTIF(F65:AAB65, "&gt;0")</f>
        <v>2</v>
      </c>
      <c r="E65" s="4">
        <f>SUM(LARGE(F65:AC65,1),LARGE(F65:AC65,2),LARGE(F65:AC65,3),LARGE(F65:AC65,4),LARGE(F65:AC65,5))</f>
        <v>287</v>
      </c>
      <c r="F65" s="33">
        <f>puntenberekening!F258</f>
        <v>0</v>
      </c>
      <c r="G65" s="33">
        <f>puntenberekening!I258</f>
        <v>104</v>
      </c>
      <c r="H65" s="33">
        <f>puntenberekening!L258</f>
        <v>0</v>
      </c>
      <c r="I65" s="33">
        <f>puntenberekening!O258</f>
        <v>0</v>
      </c>
      <c r="J65" s="33">
        <f>puntenberekening!R258</f>
        <v>183</v>
      </c>
      <c r="K65" s="33">
        <f>puntenberekening!U258</f>
        <v>0</v>
      </c>
      <c r="L65" s="33">
        <f>puntenberekening!X258</f>
        <v>0</v>
      </c>
      <c r="M65" s="33">
        <v>0</v>
      </c>
      <c r="N65" s="33">
        <f>puntenberekening!AD258</f>
        <v>0</v>
      </c>
    </row>
    <row r="66" spans="1:14" x14ac:dyDescent="0.25">
      <c r="A66" s="14" t="str">
        <f>puntenberekening!A260</f>
        <v>Vansteenhuyse Frans</v>
      </c>
      <c r="B66" s="15" t="str">
        <f>puntenberekening!B260</f>
        <v>BEHO</v>
      </c>
      <c r="C66" s="15">
        <f>puntenberekening!C260</f>
        <v>5970</v>
      </c>
      <c r="D66" s="6">
        <f>COUNTIF(F66:AAB66, "&gt;0")</f>
        <v>2</v>
      </c>
      <c r="E66" s="4">
        <f>SUM(LARGE(F66:AC66,1),LARGE(F66:AC66,2),LARGE(F66:AC66,3),LARGE(F66:AC66,4),LARGE(F66:AC66,5))</f>
        <v>282</v>
      </c>
      <c r="F66" s="33">
        <f>puntenberekening!F260</f>
        <v>0</v>
      </c>
      <c r="G66" s="33">
        <f>puntenberekening!I260</f>
        <v>102</v>
      </c>
      <c r="H66" s="33">
        <f>puntenberekening!L260</f>
        <v>0</v>
      </c>
      <c r="I66" s="33">
        <f>puntenberekening!O260</f>
        <v>0</v>
      </c>
      <c r="J66" s="33">
        <f>puntenberekening!R260</f>
        <v>180</v>
      </c>
      <c r="K66" s="33">
        <f>puntenberekening!U260</f>
        <v>0</v>
      </c>
      <c r="L66" s="33">
        <f>puntenberekening!X260</f>
        <v>0</v>
      </c>
      <c r="M66" s="33">
        <v>0</v>
      </c>
      <c r="N66" s="33">
        <f>puntenberekening!AD260</f>
        <v>0</v>
      </c>
    </row>
    <row r="67" spans="1:14" x14ac:dyDescent="0.25">
      <c r="A67" s="14" t="str">
        <f>puntenberekening!A288</f>
        <v>Musseeuw Danny</v>
      </c>
      <c r="B67" s="15" t="str">
        <f>puntenberekening!B288</f>
        <v>MACW</v>
      </c>
      <c r="C67" s="15">
        <f>puntenberekening!C288</f>
        <v>6625</v>
      </c>
      <c r="D67" s="6">
        <f>COUNTIF(F67:AAB67, "&gt;0")</f>
        <v>1</v>
      </c>
      <c r="E67" s="4">
        <f>SUM(LARGE(F67:AC67,1),LARGE(F67:AC67,2),LARGE(F67:AC67,3),LARGE(F67:AC67,4),LARGE(F67:AC67,5))</f>
        <v>241</v>
      </c>
      <c r="F67" s="33">
        <v>0</v>
      </c>
      <c r="G67" s="33">
        <v>0</v>
      </c>
      <c r="H67" s="33">
        <f>puntenberekening!L288</f>
        <v>0</v>
      </c>
      <c r="I67" s="33">
        <f>puntenberekening!O288</f>
        <v>0</v>
      </c>
      <c r="J67" s="33">
        <f>puntenberekening!R288</f>
        <v>241</v>
      </c>
      <c r="K67" s="33">
        <f>puntenberekening!U288</f>
        <v>0</v>
      </c>
      <c r="L67" s="33">
        <f>puntenberekening!X288</f>
        <v>0</v>
      </c>
      <c r="M67" s="33">
        <v>0</v>
      </c>
      <c r="N67" s="33">
        <f>puntenberekening!AD288</f>
        <v>0</v>
      </c>
    </row>
    <row r="68" spans="1:14" x14ac:dyDescent="0.25">
      <c r="A68" s="14" t="str">
        <f>puntenberekening!A222</f>
        <v>Minnebo Miguel</v>
      </c>
      <c r="B68" s="15" t="str">
        <f>puntenberekening!B222</f>
        <v>AZW</v>
      </c>
      <c r="C68" s="15">
        <f>puntenberekening!C222</f>
        <v>5539</v>
      </c>
      <c r="D68" s="6">
        <f>COUNTIF(F68:AAB68, "&gt;0")</f>
        <v>2</v>
      </c>
      <c r="E68" s="4">
        <f>SUM(LARGE(F68:AC68,1),LARGE(F68:AC68,2),LARGE(F68:AC68,3),LARGE(F68:AC68,4),LARGE(F68:AC68,5))</f>
        <v>239</v>
      </c>
      <c r="F68" s="33">
        <f>puntenberekening!F222</f>
        <v>120</v>
      </c>
      <c r="G68" s="33">
        <f>puntenberekening!I222</f>
        <v>119</v>
      </c>
      <c r="H68" s="33">
        <f>puntenberekening!L222</f>
        <v>0</v>
      </c>
      <c r="I68" s="33">
        <f>puntenberekening!O222</f>
        <v>0</v>
      </c>
      <c r="J68" s="33">
        <f>puntenberekening!R222</f>
        <v>0</v>
      </c>
      <c r="K68" s="33">
        <f>puntenberekening!U222</f>
        <v>0</v>
      </c>
      <c r="L68" s="33">
        <f>puntenberekening!X222</f>
        <v>0</v>
      </c>
      <c r="M68" s="33">
        <v>0</v>
      </c>
      <c r="N68" s="33">
        <f>puntenberekening!AD222</f>
        <v>0</v>
      </c>
    </row>
    <row r="69" spans="1:14" x14ac:dyDescent="0.25">
      <c r="A69" s="14" t="str">
        <f>puntenberekening!A279</f>
        <v>Dekeersmaecker Rudy</v>
      </c>
      <c r="B69" s="15" t="str">
        <f>puntenberekening!B279</f>
        <v>FLAC</v>
      </c>
      <c r="C69" s="15">
        <f>puntenberekening!C279</f>
        <v>5207</v>
      </c>
      <c r="D69" s="6">
        <f>COUNTIF(F69:AAB69, "&gt;0")</f>
        <v>2</v>
      </c>
      <c r="E69" s="4">
        <f>SUM(LARGE(F69:AC69,1),LARGE(F69:AC69,2),LARGE(F69:AC69,3),LARGE(F69:AC69,4),LARGE(F69:AC69,5))</f>
        <v>227</v>
      </c>
      <c r="F69" s="33">
        <v>0</v>
      </c>
      <c r="G69" s="33">
        <v>0</v>
      </c>
      <c r="H69" s="33">
        <f>puntenberekening!L279</f>
        <v>120</v>
      </c>
      <c r="I69" s="33">
        <f>puntenberekening!O279</f>
        <v>107</v>
      </c>
      <c r="J69" s="33">
        <f>puntenberekening!R279</f>
        <v>0</v>
      </c>
      <c r="K69" s="33">
        <f>puntenberekening!U279</f>
        <v>0</v>
      </c>
      <c r="L69" s="33">
        <f>puntenberekening!X279</f>
        <v>0</v>
      </c>
      <c r="M69" s="33">
        <v>0</v>
      </c>
      <c r="N69" s="33">
        <f>puntenberekening!AD279</f>
        <v>0</v>
      </c>
    </row>
    <row r="70" spans="1:14" x14ac:dyDescent="0.25">
      <c r="A70" s="14" t="str">
        <f>puntenberekening!A289</f>
        <v>Aelvoet Bart</v>
      </c>
      <c r="B70" s="15" t="str">
        <f>puntenberekening!B289</f>
        <v>BEHO</v>
      </c>
      <c r="C70" s="15">
        <f>puntenberekening!C289</f>
        <v>5587</v>
      </c>
      <c r="D70" s="6">
        <f>COUNTIF(F70:AAB70, "&gt;0")</f>
        <v>1</v>
      </c>
      <c r="E70" s="4">
        <f>SUM(LARGE(F70:AC70,1),LARGE(F70:AC70,2),LARGE(F70:AC70,3),LARGE(F70:AC70,4),LARGE(F70:AC70,5))</f>
        <v>224</v>
      </c>
      <c r="F70" s="33">
        <v>0</v>
      </c>
      <c r="G70" s="33">
        <v>0</v>
      </c>
      <c r="H70" s="33">
        <f>puntenberekening!L289</f>
        <v>0</v>
      </c>
      <c r="I70" s="33">
        <f>puntenberekening!O289</f>
        <v>0</v>
      </c>
      <c r="J70" s="33">
        <f>puntenberekening!R289</f>
        <v>224</v>
      </c>
      <c r="K70" s="33">
        <f>puntenberekening!U289</f>
        <v>0</v>
      </c>
      <c r="L70" s="33">
        <f>puntenberekening!X289</f>
        <v>0</v>
      </c>
      <c r="M70" s="33">
        <v>0</v>
      </c>
      <c r="N70" s="33">
        <f>puntenberekening!AD289</f>
        <v>0</v>
      </c>
    </row>
    <row r="71" spans="1:14" x14ac:dyDescent="0.25">
      <c r="A71" s="14" t="str">
        <f>puntenberekening!A290</f>
        <v>Van Nevel Frans</v>
      </c>
      <c r="B71" s="15" t="str">
        <f>puntenberekening!B290</f>
        <v>BEHO</v>
      </c>
      <c r="C71" s="15">
        <f>puntenberekening!C290</f>
        <v>6328</v>
      </c>
      <c r="D71" s="6">
        <f>COUNTIF(F71:AAB71, "&gt;0")</f>
        <v>1</v>
      </c>
      <c r="E71" s="4">
        <f>SUM(LARGE(F71:AC71,1),LARGE(F71:AC71,2),LARGE(F71:AC71,3),LARGE(F71:AC71,4),LARGE(F71:AC71,5))</f>
        <v>213</v>
      </c>
      <c r="F71" s="33">
        <v>0</v>
      </c>
      <c r="G71" s="33">
        <v>0</v>
      </c>
      <c r="H71" s="33">
        <f>puntenberekening!L290</f>
        <v>0</v>
      </c>
      <c r="I71" s="33">
        <f>puntenberekening!O290</f>
        <v>0</v>
      </c>
      <c r="J71" s="33">
        <f>puntenberekening!R290</f>
        <v>213</v>
      </c>
      <c r="K71" s="33">
        <f>puntenberekening!U290</f>
        <v>0</v>
      </c>
      <c r="L71" s="33">
        <f>puntenberekening!X290</f>
        <v>0</v>
      </c>
      <c r="M71" s="33">
        <v>0</v>
      </c>
      <c r="N71" s="33">
        <f>puntenberekening!AD290</f>
        <v>0</v>
      </c>
    </row>
    <row r="72" spans="1:14" x14ac:dyDescent="0.25">
      <c r="A72" s="14" t="str">
        <f>puntenberekening!A292</f>
        <v>Ameys Brian</v>
      </c>
      <c r="B72" s="15" t="str">
        <f>puntenberekening!B292</f>
        <v>FLAC</v>
      </c>
      <c r="C72" s="15">
        <f>puntenberekening!C292</f>
        <v>5802</v>
      </c>
      <c r="D72" s="6">
        <f>COUNTIF(F72:AAB72, "&gt;0")</f>
        <v>1</v>
      </c>
      <c r="E72" s="4">
        <f>SUM(LARGE(F72:AC72,1),LARGE(F72:AC72,2),LARGE(F72:AC72,3),LARGE(F72:AC72,4),LARGE(F72:AC72,5))</f>
        <v>200</v>
      </c>
      <c r="F72" s="33">
        <v>0</v>
      </c>
      <c r="G72" s="33">
        <v>0</v>
      </c>
      <c r="H72" s="33">
        <f>puntenberekening!L292</f>
        <v>0</v>
      </c>
      <c r="I72" s="33">
        <f>puntenberekening!O292</f>
        <v>0</v>
      </c>
      <c r="J72" s="33">
        <f>puntenberekening!R292</f>
        <v>200</v>
      </c>
      <c r="K72" s="33">
        <f>puntenberekening!U292</f>
        <v>0</v>
      </c>
      <c r="L72" s="33">
        <f>puntenberekening!X292</f>
        <v>0</v>
      </c>
      <c r="M72" s="33">
        <v>0</v>
      </c>
      <c r="N72" s="33">
        <f>puntenberekening!AD292</f>
        <v>0</v>
      </c>
    </row>
    <row r="73" spans="1:14" x14ac:dyDescent="0.25">
      <c r="A73" s="14" t="str">
        <f>puntenberekening!A201</f>
        <v>Fincioen Stijn</v>
      </c>
      <c r="B73" s="15" t="str">
        <f>puntenberekening!B201</f>
        <v>AVMO</v>
      </c>
      <c r="C73" s="15">
        <f>puntenberekening!C201</f>
        <v>6098</v>
      </c>
      <c r="D73" s="6">
        <f>COUNTIF(F73:AAB73, "&gt;0")</f>
        <v>1</v>
      </c>
      <c r="E73" s="4">
        <f>SUM(LARGE(F73:N73,1),LARGE(F73:N73,2),LARGE(F73:N73,3),LARGE(F73:N73,4),LARGE(F73:N73,5))</f>
        <v>197</v>
      </c>
      <c r="F73" s="33">
        <f>puntenberekening!F201</f>
        <v>197</v>
      </c>
      <c r="G73" s="33">
        <f>puntenberekening!I201</f>
        <v>0</v>
      </c>
      <c r="H73" s="33">
        <f>puntenberekening!L201</f>
        <v>0</v>
      </c>
      <c r="I73" s="33">
        <f>puntenberekening!O201</f>
        <v>0</v>
      </c>
      <c r="J73" s="33">
        <f>puntenberekening!R201</f>
        <v>0</v>
      </c>
      <c r="K73" s="33">
        <f>puntenberekening!U201</f>
        <v>0</v>
      </c>
      <c r="L73" s="33">
        <f>puntenberekening!X201</f>
        <v>0</v>
      </c>
      <c r="M73" s="33">
        <v>0</v>
      </c>
      <c r="N73" s="33">
        <f>puntenberekening!AD201</f>
        <v>0</v>
      </c>
    </row>
    <row r="74" spans="1:14" x14ac:dyDescent="0.25">
      <c r="A74" s="14" t="str">
        <f>puntenberekening!A293</f>
        <v>Eelbode Wim</v>
      </c>
      <c r="B74" s="15" t="str">
        <f>puntenberekening!B293</f>
        <v>BEHO</v>
      </c>
      <c r="C74" s="15">
        <f>puntenberekening!C293</f>
        <v>6656</v>
      </c>
      <c r="D74" s="6">
        <f>COUNTIF(F74:AAB74, "&gt;0")</f>
        <v>1</v>
      </c>
      <c r="E74" s="4">
        <f>SUM(LARGE(F74:AC74,1),LARGE(F74:AC74,2),LARGE(F74:AC74,3),LARGE(F74:AC74,4),LARGE(F74:AC74,5))</f>
        <v>191</v>
      </c>
      <c r="F74" s="33">
        <v>0</v>
      </c>
      <c r="G74" s="33">
        <v>0</v>
      </c>
      <c r="H74" s="33">
        <f>puntenberekening!L293</f>
        <v>0</v>
      </c>
      <c r="I74" s="33">
        <f>puntenberekening!O293</f>
        <v>0</v>
      </c>
      <c r="J74" s="33">
        <f>puntenberekening!R293</f>
        <v>191</v>
      </c>
      <c r="K74" s="33">
        <f>puntenberekening!U293</f>
        <v>0</v>
      </c>
      <c r="L74" s="33">
        <f>puntenberekening!X293</f>
        <v>0</v>
      </c>
      <c r="M74" s="33">
        <v>0</v>
      </c>
      <c r="N74" s="33">
        <f>puntenberekening!AD293</f>
        <v>0</v>
      </c>
    </row>
    <row r="75" spans="1:14" x14ac:dyDescent="0.25">
      <c r="A75" s="14" t="str">
        <f>puntenberekening!A294</f>
        <v>Thylys Daniel</v>
      </c>
      <c r="B75" s="15" t="str">
        <f>puntenberekening!B294</f>
        <v>BEHO</v>
      </c>
      <c r="C75" s="15">
        <f>puntenberekening!C294</f>
        <v>5021</v>
      </c>
      <c r="D75" s="6">
        <f>COUNTIF(F75:AAB75, "&gt;0")</f>
        <v>1</v>
      </c>
      <c r="E75" s="4">
        <f>SUM(LARGE(F75:AC75,1),LARGE(F75:AC75,2),LARGE(F75:AC75,3),LARGE(F75:AC75,4),LARGE(F75:AC75,5))</f>
        <v>189</v>
      </c>
      <c r="F75" s="33">
        <v>0</v>
      </c>
      <c r="G75" s="33">
        <v>0</v>
      </c>
      <c r="H75" s="33">
        <f>puntenberekening!L294</f>
        <v>0</v>
      </c>
      <c r="I75" s="33">
        <f>puntenberekening!O294</f>
        <v>0</v>
      </c>
      <c r="J75" s="33">
        <f>puntenberekening!R294</f>
        <v>189</v>
      </c>
      <c r="K75" s="33">
        <f>puntenberekening!U294</f>
        <v>0</v>
      </c>
      <c r="L75" s="33">
        <f>puntenberekening!X294</f>
        <v>0</v>
      </c>
      <c r="M75" s="33">
        <v>0</v>
      </c>
      <c r="N75" s="33">
        <f>puntenberekening!AD294</f>
        <v>0</v>
      </c>
    </row>
    <row r="76" spans="1:14" x14ac:dyDescent="0.25">
      <c r="A76" s="14" t="str">
        <f>puntenberekening!A295</f>
        <v>Neyskens Guido</v>
      </c>
      <c r="B76" s="15" t="str">
        <f>puntenberekening!B295</f>
        <v>BEHO</v>
      </c>
      <c r="C76" s="15">
        <f>puntenberekening!C295</f>
        <v>5014</v>
      </c>
      <c r="D76" s="6">
        <f>COUNTIF(F76:AAB76, "&gt;0")</f>
        <v>1</v>
      </c>
      <c r="E76" s="4">
        <f>SUM(LARGE(F76:AC76,1),LARGE(F76:AC76,2),LARGE(F76:AC76,3),LARGE(F76:AC76,4),LARGE(F76:AC76,5))</f>
        <v>186</v>
      </c>
      <c r="F76" s="33">
        <v>0</v>
      </c>
      <c r="G76" s="33">
        <v>0</v>
      </c>
      <c r="H76" s="33">
        <f>puntenberekening!L295</f>
        <v>0</v>
      </c>
      <c r="I76" s="33">
        <f>puntenberekening!O295</f>
        <v>0</v>
      </c>
      <c r="J76" s="33">
        <f>puntenberekening!R295</f>
        <v>186</v>
      </c>
      <c r="K76" s="33">
        <f>puntenberekening!U295</f>
        <v>0</v>
      </c>
      <c r="L76" s="33">
        <f>puntenberekening!X295</f>
        <v>0</v>
      </c>
      <c r="M76" s="33">
        <v>0</v>
      </c>
      <c r="N76" s="33">
        <f>puntenberekening!AD295</f>
        <v>0</v>
      </c>
    </row>
    <row r="77" spans="1:14" x14ac:dyDescent="0.25">
      <c r="A77" s="14" t="str">
        <f>puntenberekening!A296</f>
        <v>Hintjens Kurt</v>
      </c>
      <c r="B77" s="15" t="str">
        <f>puntenberekening!B296</f>
        <v>MACW</v>
      </c>
      <c r="C77" s="15">
        <f>puntenberekening!C296</f>
        <v>5999</v>
      </c>
      <c r="D77" s="6">
        <f>COUNTIF(F77:AAB77, "&gt;0")</f>
        <v>1</v>
      </c>
      <c r="E77" s="4">
        <f>SUM(LARGE(F77:AC77,1),LARGE(F77:AC77,2),LARGE(F77:AC77,3),LARGE(F77:AC77,4),LARGE(F77:AC77,5))</f>
        <v>179</v>
      </c>
      <c r="F77" s="33">
        <v>0</v>
      </c>
      <c r="G77" s="33">
        <v>0</v>
      </c>
      <c r="H77" s="33">
        <f>puntenberekening!L296</f>
        <v>0</v>
      </c>
      <c r="I77" s="33">
        <f>puntenberekening!O296</f>
        <v>0</v>
      </c>
      <c r="J77" s="33">
        <f>puntenberekening!R296</f>
        <v>179</v>
      </c>
      <c r="K77" s="33">
        <f>puntenberekening!U296</f>
        <v>0</v>
      </c>
      <c r="L77" s="33">
        <f>puntenberekening!X296</f>
        <v>0</v>
      </c>
      <c r="M77" s="33">
        <v>0</v>
      </c>
      <c r="N77" s="33">
        <f>puntenberekening!AD296</f>
        <v>0</v>
      </c>
    </row>
    <row r="78" spans="1:14" x14ac:dyDescent="0.25">
      <c r="A78" s="14" t="str">
        <f>puntenberekening!A297</f>
        <v>Landuyt Florent</v>
      </c>
      <c r="B78" s="15" t="str">
        <f>puntenberekening!B297</f>
        <v>BEHO</v>
      </c>
      <c r="C78" s="15">
        <f>puntenberekening!C297</f>
        <v>6636</v>
      </c>
      <c r="D78" s="6">
        <f>COUNTIF(F78:AAB78, "&gt;0")</f>
        <v>1</v>
      </c>
      <c r="E78" s="4">
        <f>SUM(LARGE(F78:AC78,1),LARGE(F78:AC78,2),LARGE(F78:AC78,3),LARGE(F78:AC78,4),LARGE(F78:AC78,5))</f>
        <v>177</v>
      </c>
      <c r="F78" s="33">
        <v>0</v>
      </c>
      <c r="G78" s="33">
        <v>0</v>
      </c>
      <c r="H78" s="33">
        <f>puntenberekening!L297</f>
        <v>0</v>
      </c>
      <c r="I78" s="33">
        <f>puntenberekening!O297</f>
        <v>0</v>
      </c>
      <c r="J78" s="33">
        <f>puntenberekening!R297</f>
        <v>177</v>
      </c>
      <c r="K78" s="33">
        <f>puntenberekening!U297</f>
        <v>0</v>
      </c>
      <c r="L78" s="33">
        <f>puntenberekening!X297</f>
        <v>0</v>
      </c>
      <c r="M78" s="33">
        <v>0</v>
      </c>
      <c r="N78" s="33">
        <f>puntenberekening!AD297</f>
        <v>0</v>
      </c>
    </row>
    <row r="79" spans="1:14" x14ac:dyDescent="0.25">
      <c r="A79" s="14" t="str">
        <f>puntenberekening!A206</f>
        <v>Verkaemer Bart</v>
      </c>
      <c r="B79" s="15" t="str">
        <f>puntenberekening!B206</f>
        <v>AVMO</v>
      </c>
      <c r="C79" s="15">
        <f>puntenberekening!C206</f>
        <v>5114</v>
      </c>
      <c r="D79" s="6">
        <f>COUNTIF(F79:AAB79, "&gt;0")</f>
        <v>1</v>
      </c>
      <c r="E79" s="4">
        <f>SUM(LARGE(F79:AC79,1),LARGE(F79:AC79,2),LARGE(F79:AC79,3),LARGE(F79:AC79,4),LARGE(F79:AC79,5))</f>
        <v>174</v>
      </c>
      <c r="F79" s="33">
        <f>puntenberekening!F206</f>
        <v>174</v>
      </c>
      <c r="G79" s="33">
        <f>puntenberekening!I206</f>
        <v>0</v>
      </c>
      <c r="H79" s="33">
        <f>puntenberekening!L206</f>
        <v>0</v>
      </c>
      <c r="I79" s="33">
        <f>puntenberekening!O206</f>
        <v>0</v>
      </c>
      <c r="J79" s="33">
        <f>puntenberekening!R206</f>
        <v>0</v>
      </c>
      <c r="K79" s="33">
        <f>puntenberekening!U206</f>
        <v>0</v>
      </c>
      <c r="L79" s="33">
        <f>puntenberekening!X206</f>
        <v>0</v>
      </c>
      <c r="M79" s="33">
        <v>0</v>
      </c>
      <c r="N79" s="33">
        <f>puntenberekening!AD206</f>
        <v>0</v>
      </c>
    </row>
    <row r="80" spans="1:14" x14ac:dyDescent="0.25">
      <c r="A80" s="14" t="str">
        <f>puntenberekening!A236</f>
        <v>Laenens Gunter</v>
      </c>
      <c r="B80" s="15" t="str">
        <f>puntenberekening!B236</f>
        <v>HCO</v>
      </c>
      <c r="C80" s="15">
        <f>puntenberekening!C236</f>
        <v>5770</v>
      </c>
      <c r="D80" s="6">
        <f>COUNTIF(F80:AAB80, "&gt;0")</f>
        <v>1</v>
      </c>
      <c r="E80" s="4">
        <f>SUM(LARGE(F80:AC80,1),LARGE(F80:AC80,2),LARGE(F80:AC80,3),LARGE(F80:AC80,4),LARGE(F80:AC80,5))</f>
        <v>174</v>
      </c>
      <c r="F80" s="33">
        <f>puntenberekening!F236</f>
        <v>0</v>
      </c>
      <c r="G80" s="33">
        <f>puntenberekening!I236</f>
        <v>174</v>
      </c>
      <c r="H80" s="33">
        <f>puntenberekening!L236</f>
        <v>0</v>
      </c>
      <c r="I80" s="33">
        <f>puntenberekening!O236</f>
        <v>0</v>
      </c>
      <c r="J80" s="33">
        <f>puntenberekening!R236</f>
        <v>0</v>
      </c>
      <c r="K80" s="33">
        <f>puntenberekening!U236</f>
        <v>0</v>
      </c>
      <c r="L80" s="33">
        <f>puntenberekening!X236</f>
        <v>0</v>
      </c>
      <c r="M80" s="33">
        <v>0</v>
      </c>
      <c r="N80" s="33">
        <f>puntenberekening!AD236</f>
        <v>0</v>
      </c>
    </row>
    <row r="81" spans="1:14" x14ac:dyDescent="0.25">
      <c r="A81" s="14" t="str">
        <f>puntenberekening!A208</f>
        <v>Declercq Tom</v>
      </c>
      <c r="B81" s="15" t="str">
        <f>puntenberekening!B208</f>
        <v>AZW</v>
      </c>
      <c r="C81" s="15">
        <f>puntenberekening!C208</f>
        <v>5530</v>
      </c>
      <c r="D81" s="6">
        <f>COUNTIF(F81:AAB81, "&gt;0")</f>
        <v>1</v>
      </c>
      <c r="E81" s="4">
        <f>SUM(LARGE(F81:AC81,1),LARGE(F81:AC81,2),LARGE(F81:AC81,3),LARGE(F81:AC81,4),LARGE(F81:AC81,5))</f>
        <v>167</v>
      </c>
      <c r="F81" s="33">
        <f>puntenberekening!F208</f>
        <v>167</v>
      </c>
      <c r="G81" s="33">
        <f>puntenberekening!I208</f>
        <v>0</v>
      </c>
      <c r="H81" s="33">
        <f>puntenberekening!L208</f>
        <v>0</v>
      </c>
      <c r="I81" s="33">
        <f>puntenberekening!O208</f>
        <v>0</v>
      </c>
      <c r="J81" s="33">
        <f>puntenberekening!R208</f>
        <v>0</v>
      </c>
      <c r="K81" s="33">
        <f>puntenberekening!U208</f>
        <v>0</v>
      </c>
      <c r="L81" s="33">
        <f>puntenberekening!X208</f>
        <v>0</v>
      </c>
      <c r="M81" s="33">
        <v>0</v>
      </c>
      <c r="N81" s="33">
        <f>puntenberekening!AD208</f>
        <v>0</v>
      </c>
    </row>
    <row r="82" spans="1:14" x14ac:dyDescent="0.25">
      <c r="A82" s="14" t="str">
        <f>puntenberekening!A239</f>
        <v>Verhelst Peter</v>
      </c>
      <c r="B82" s="15" t="str">
        <f>puntenberekening!B239</f>
        <v>BEHO</v>
      </c>
      <c r="C82" s="15">
        <f>puntenberekening!C239</f>
        <v>5901</v>
      </c>
      <c r="D82" s="6">
        <f>COUNTIF(F82:AAB82, "&gt;0")</f>
        <v>1</v>
      </c>
      <c r="E82" s="4">
        <f>SUM(LARGE(F82:AC82,1),LARGE(F82:AC82,2),LARGE(F82:AC82,3),LARGE(F82:AC82,4),LARGE(F82:AC82,5))</f>
        <v>167</v>
      </c>
      <c r="F82" s="33">
        <f>puntenberekening!F239</f>
        <v>0</v>
      </c>
      <c r="G82" s="33">
        <f>puntenberekening!I239</f>
        <v>167</v>
      </c>
      <c r="H82" s="33">
        <f>puntenberekening!L239</f>
        <v>0</v>
      </c>
      <c r="I82" s="33">
        <f>puntenberekening!O239</f>
        <v>0</v>
      </c>
      <c r="J82" s="33">
        <f>puntenberekening!R239</f>
        <v>0</v>
      </c>
      <c r="K82" s="33">
        <f>puntenberekening!U239</f>
        <v>0</v>
      </c>
      <c r="L82" s="33">
        <f>puntenberekening!X239</f>
        <v>0</v>
      </c>
      <c r="M82" s="33">
        <v>0</v>
      </c>
      <c r="N82" s="33">
        <f>puntenberekening!AD239</f>
        <v>0</v>
      </c>
    </row>
    <row r="83" spans="1:14" x14ac:dyDescent="0.25">
      <c r="A83" s="14" t="str">
        <f>puntenberekening!A276</f>
        <v>Meulebrouck Paul</v>
      </c>
      <c r="B83" s="15" t="str">
        <f>puntenberekening!B276</f>
        <v>BEHO</v>
      </c>
      <c r="C83" s="15">
        <f>puntenberekening!C276</f>
        <v>5902</v>
      </c>
      <c r="D83" s="6">
        <f>COUNTIF(F83:AAB83, "&gt;0")</f>
        <v>1</v>
      </c>
      <c r="E83" s="4">
        <f>SUM(LARGE(F83:AC83,1),LARGE(F83:AC83,2),LARGE(F83:AC83,3),LARGE(F83:AC83,4),LARGE(F83:AC83,5))</f>
        <v>167</v>
      </c>
      <c r="F83" s="33">
        <v>0</v>
      </c>
      <c r="G83" s="33">
        <v>0</v>
      </c>
      <c r="H83" s="33">
        <f>puntenberekening!L276</f>
        <v>167</v>
      </c>
      <c r="I83" s="33">
        <f>puntenberekening!O276</f>
        <v>0</v>
      </c>
      <c r="J83" s="33">
        <f>puntenberekening!R276</f>
        <v>0</v>
      </c>
      <c r="K83" s="33">
        <f>puntenberekening!U276</f>
        <v>0</v>
      </c>
      <c r="L83" s="33">
        <f>puntenberekening!X276</f>
        <v>0</v>
      </c>
      <c r="M83" s="33">
        <v>0</v>
      </c>
      <c r="N83" s="33">
        <f>puntenberekening!AD276</f>
        <v>0</v>
      </c>
    </row>
    <row r="84" spans="1:14" x14ac:dyDescent="0.25">
      <c r="A84" s="14" t="str">
        <f>puntenberekening!A241</f>
        <v>Vanderiviere Steven</v>
      </c>
      <c r="B84" s="15" t="str">
        <f>puntenberekening!B241</f>
        <v>AVR</v>
      </c>
      <c r="C84" s="15">
        <f>puntenberekening!C241</f>
        <v>5620</v>
      </c>
      <c r="D84" s="6">
        <f>COUNTIF(F84:AAB84, "&gt;0")</f>
        <v>1</v>
      </c>
      <c r="E84" s="4">
        <f>SUM(LARGE(F84:AC84,1),LARGE(F84:AC84,2),LARGE(F84:AC84,3),LARGE(F84:AC84,4),LARGE(F84:AC84,5))</f>
        <v>159</v>
      </c>
      <c r="F84" s="33">
        <f>puntenberekening!F241</f>
        <v>0</v>
      </c>
      <c r="G84" s="33">
        <f>puntenberekening!I241</f>
        <v>159</v>
      </c>
      <c r="H84" s="33">
        <f>puntenberekening!L241</f>
        <v>0</v>
      </c>
      <c r="I84" s="33">
        <f>puntenberekening!O241</f>
        <v>0</v>
      </c>
      <c r="J84" s="33">
        <f>puntenberekening!R241</f>
        <v>0</v>
      </c>
      <c r="K84" s="33">
        <f>puntenberekening!U241</f>
        <v>0</v>
      </c>
      <c r="L84" s="33">
        <f>puntenberekening!X241</f>
        <v>0</v>
      </c>
      <c r="M84" s="33">
        <v>0</v>
      </c>
      <c r="N84" s="33">
        <f>puntenberekening!AD241</f>
        <v>0</v>
      </c>
    </row>
    <row r="85" spans="1:14" x14ac:dyDescent="0.25">
      <c r="A85" s="14" t="str">
        <f>puntenberekening!A244</f>
        <v>Puystjens Gino</v>
      </c>
      <c r="B85" s="15" t="str">
        <f>puntenberekening!B244</f>
        <v>HCO</v>
      </c>
      <c r="C85" s="15">
        <f>puntenberekening!C244</f>
        <v>5771</v>
      </c>
      <c r="D85" s="6">
        <f>COUNTIF(F85:AAB85, "&gt;0")</f>
        <v>1</v>
      </c>
      <c r="E85" s="4">
        <f>SUM(LARGE(F85:AC85,1),LARGE(F85:AC85,2),LARGE(F85:AC85,3),LARGE(F85:AC85,4),LARGE(F85:AC85,5))</f>
        <v>150</v>
      </c>
      <c r="F85" s="33">
        <f>puntenberekening!F244</f>
        <v>0</v>
      </c>
      <c r="G85" s="33">
        <f>puntenberekening!I244</f>
        <v>150</v>
      </c>
      <c r="H85" s="33">
        <f>puntenberekening!L244</f>
        <v>0</v>
      </c>
      <c r="I85" s="33">
        <f>puntenberekening!O244</f>
        <v>0</v>
      </c>
      <c r="J85" s="33">
        <f>puntenberekening!R244</f>
        <v>0</v>
      </c>
      <c r="K85" s="33">
        <f>puntenberekening!U244</f>
        <v>0</v>
      </c>
      <c r="L85" s="33">
        <f>puntenberekening!X244</f>
        <v>0</v>
      </c>
      <c r="M85" s="33">
        <v>0</v>
      </c>
      <c r="N85" s="33">
        <f>puntenberekening!AD244</f>
        <v>0</v>
      </c>
    </row>
    <row r="86" spans="1:14" x14ac:dyDescent="0.25">
      <c r="A86" s="14" t="str">
        <f>puntenberekening!A246</f>
        <v>Van Hollebeke Jan</v>
      </c>
      <c r="B86" s="15" t="str">
        <f>puntenberekening!B246</f>
        <v>BEHO</v>
      </c>
      <c r="C86" s="15">
        <f>puntenberekening!C246</f>
        <v>6534</v>
      </c>
      <c r="D86" s="6">
        <f>COUNTIF(F86:AAB86, "&gt;0")</f>
        <v>1</v>
      </c>
      <c r="E86" s="4">
        <f>SUM(LARGE(F86:AC86,1),LARGE(F86:AC86,2),LARGE(F86:AC86,3),LARGE(F86:AC86,4),LARGE(F86:AC86,5))</f>
        <v>148</v>
      </c>
      <c r="F86" s="33">
        <f>puntenberekening!F246</f>
        <v>0</v>
      </c>
      <c r="G86" s="33">
        <f>puntenberekening!I246</f>
        <v>148</v>
      </c>
      <c r="H86" s="33">
        <f>puntenberekening!L246</f>
        <v>0</v>
      </c>
      <c r="I86" s="33">
        <f>puntenberekening!O246</f>
        <v>0</v>
      </c>
      <c r="J86" s="33">
        <f>puntenberekening!R246</f>
        <v>0</v>
      </c>
      <c r="K86" s="33">
        <f>puntenberekening!U246</f>
        <v>0</v>
      </c>
      <c r="L86" s="33">
        <f>puntenberekening!X246</f>
        <v>0</v>
      </c>
      <c r="M86" s="33">
        <v>0</v>
      </c>
      <c r="N86" s="33">
        <f>puntenberekening!AD246</f>
        <v>0</v>
      </c>
    </row>
    <row r="87" spans="1:14" x14ac:dyDescent="0.25">
      <c r="A87" s="14" t="str">
        <f>puntenberekening!A266</f>
        <v>Verdonck Dieter</v>
      </c>
      <c r="B87" s="15" t="str">
        <f>puntenberekening!B266</f>
        <v>FLAC</v>
      </c>
      <c r="C87" s="15">
        <f>puntenberekening!C266</f>
        <v>6196</v>
      </c>
      <c r="D87" s="6">
        <f>COUNTIF(F87:AAB87, "&gt;0")</f>
        <v>1</v>
      </c>
      <c r="E87" s="4">
        <f>SUM(LARGE(F87:AC87,1),LARGE(F87:AC87,2),LARGE(F87:AC87,3),LARGE(F87:AC87,4),LARGE(F87:AC87,5))</f>
        <v>146</v>
      </c>
      <c r="F87" s="33">
        <v>0</v>
      </c>
      <c r="G87" s="33">
        <v>0</v>
      </c>
      <c r="H87" s="33">
        <f>puntenberekening!L266</f>
        <v>146</v>
      </c>
      <c r="I87" s="33">
        <f>puntenberekening!O266</f>
        <v>0</v>
      </c>
      <c r="J87" s="33">
        <f>puntenberekening!R266</f>
        <v>0</v>
      </c>
      <c r="K87" s="33">
        <f>puntenberekening!U266</f>
        <v>0</v>
      </c>
      <c r="L87" s="33">
        <f>puntenberekening!X266</f>
        <v>0</v>
      </c>
      <c r="M87" s="33">
        <v>0</v>
      </c>
      <c r="N87" s="33">
        <f>puntenberekening!AD266</f>
        <v>0</v>
      </c>
    </row>
    <row r="88" spans="1:14" x14ac:dyDescent="0.25">
      <c r="A88" s="14" t="str">
        <f>puntenberekening!A247</f>
        <v>Rigoot Bjorn</v>
      </c>
      <c r="B88" s="15" t="str">
        <f>puntenberekening!B247</f>
        <v>MACW</v>
      </c>
      <c r="C88" s="15">
        <f>puntenberekening!C247</f>
        <v>6460</v>
      </c>
      <c r="D88" s="6">
        <f>COUNTIF(F88:AAB88, "&gt;0")</f>
        <v>1</v>
      </c>
      <c r="E88" s="4">
        <f>SUM(LARGE(F88:AC88,1),LARGE(F88:AC88,2),LARGE(F88:AC88,3),LARGE(F88:AC88,4),LARGE(F88:AC88,5))</f>
        <v>144</v>
      </c>
      <c r="F88" s="33">
        <f>puntenberekening!F247</f>
        <v>0</v>
      </c>
      <c r="G88" s="33">
        <f>puntenberekening!I247</f>
        <v>144</v>
      </c>
      <c r="H88" s="33">
        <f>puntenberekening!L247</f>
        <v>0</v>
      </c>
      <c r="I88" s="33">
        <f>puntenberekening!O247</f>
        <v>0</v>
      </c>
      <c r="J88" s="33">
        <f>puntenberekening!R247</f>
        <v>0</v>
      </c>
      <c r="K88" s="33">
        <f>puntenberekening!U247</f>
        <v>0</v>
      </c>
      <c r="L88" s="33">
        <f>puntenberekening!X247</f>
        <v>0</v>
      </c>
      <c r="M88" s="33">
        <v>0</v>
      </c>
      <c r="N88" s="33">
        <f>puntenberekening!AD247</f>
        <v>0</v>
      </c>
    </row>
    <row r="89" spans="1:14" x14ac:dyDescent="0.25">
      <c r="A89" s="14" t="str">
        <f>puntenberekening!A216</f>
        <v>Defour Joffrey</v>
      </c>
      <c r="B89" s="15" t="str">
        <f>puntenberekening!B216</f>
        <v>BEHO</v>
      </c>
      <c r="C89" s="15">
        <f>puntenberekening!C216</f>
        <v>5585</v>
      </c>
      <c r="D89" s="6">
        <f>COUNTIF(F89:AAB89, "&gt;0")</f>
        <v>1</v>
      </c>
      <c r="E89" s="4">
        <f>SUM(LARGE(F89:AC89,1),LARGE(F89:AC89,2),LARGE(F89:AC89,3),LARGE(F89:AC89,4),LARGE(F89:AC89,5))</f>
        <v>140</v>
      </c>
      <c r="F89" s="33">
        <f>puntenberekening!F216</f>
        <v>140</v>
      </c>
      <c r="G89" s="33">
        <f>puntenberekening!I216</f>
        <v>0</v>
      </c>
      <c r="H89" s="33">
        <f>puntenberekening!L216</f>
        <v>0</v>
      </c>
      <c r="I89" s="33">
        <f>puntenberekening!O216</f>
        <v>0</v>
      </c>
      <c r="J89" s="33">
        <f>puntenberekening!R216</f>
        <v>0</v>
      </c>
      <c r="K89" s="33">
        <f>puntenberekening!U216</f>
        <v>0</v>
      </c>
      <c r="L89" s="33">
        <f>puntenberekening!X216</f>
        <v>0</v>
      </c>
      <c r="M89" s="33">
        <v>0</v>
      </c>
      <c r="N89" s="33">
        <f>puntenberekening!AD216</f>
        <v>0</v>
      </c>
    </row>
    <row r="90" spans="1:14" x14ac:dyDescent="0.25">
      <c r="A90" s="14" t="str">
        <f>puntenberekening!A217</f>
        <v>Decoene Henk</v>
      </c>
      <c r="B90" s="15" t="str">
        <f>puntenberekening!B217</f>
        <v>FLAC</v>
      </c>
      <c r="C90" s="15">
        <f>puntenberekening!C217</f>
        <v>4789</v>
      </c>
      <c r="D90" s="6">
        <f>COUNTIF(F90:AAB90, "&gt;0")</f>
        <v>1</v>
      </c>
      <c r="E90" s="4">
        <f>SUM(LARGE(F90:AC90,1),LARGE(F90:AC90,2),LARGE(F90:AC90,3),LARGE(F90:AC90,4),LARGE(F90:AC90,5))</f>
        <v>137</v>
      </c>
      <c r="F90" s="33">
        <f>puntenberekening!F217</f>
        <v>137</v>
      </c>
      <c r="G90" s="33">
        <f>puntenberekening!I217</f>
        <v>0</v>
      </c>
      <c r="H90" s="33">
        <f>puntenberekening!L217</f>
        <v>0</v>
      </c>
      <c r="I90" s="33">
        <f>puntenberekening!O217</f>
        <v>0</v>
      </c>
      <c r="J90" s="33">
        <f>puntenberekening!R217</f>
        <v>0</v>
      </c>
      <c r="K90" s="33">
        <f>puntenberekening!U217</f>
        <v>0</v>
      </c>
      <c r="L90" s="33">
        <f>puntenberekening!X217</f>
        <v>0</v>
      </c>
      <c r="M90" s="33">
        <v>0</v>
      </c>
      <c r="N90" s="33">
        <f>puntenberekening!AD217</f>
        <v>0</v>
      </c>
    </row>
    <row r="91" spans="1:14" x14ac:dyDescent="0.25">
      <c r="A91" s="14" t="str">
        <f>puntenberekening!A269</f>
        <v>Titeca Ivan</v>
      </c>
      <c r="B91" s="15" t="str">
        <f>puntenberekening!B269</f>
        <v>BEHO</v>
      </c>
      <c r="C91" s="15">
        <f>puntenberekening!C269</f>
        <v>5972</v>
      </c>
      <c r="D91" s="6">
        <f>COUNTIF(F91:AAB91, "&gt;0")</f>
        <v>1</v>
      </c>
      <c r="E91" s="4">
        <f>SUM(LARGE(F91:AC91,1),LARGE(F91:AC91,2),LARGE(F91:AC91,3),LARGE(F91:AC91,4),LARGE(F91:AC91,5))</f>
        <v>119</v>
      </c>
      <c r="F91" s="33">
        <v>0</v>
      </c>
      <c r="G91" s="33">
        <v>0</v>
      </c>
      <c r="H91" s="33">
        <f>puntenberekening!L269</f>
        <v>119</v>
      </c>
      <c r="I91" s="33">
        <f>puntenberekening!O269</f>
        <v>0</v>
      </c>
      <c r="J91" s="33">
        <f>puntenberekening!R269</f>
        <v>0</v>
      </c>
      <c r="K91" s="33">
        <f>puntenberekening!U269</f>
        <v>0</v>
      </c>
      <c r="L91" s="33">
        <f>puntenberekening!X269</f>
        <v>0</v>
      </c>
      <c r="M91" s="33">
        <v>0</v>
      </c>
      <c r="N91" s="33">
        <f>puntenberekening!AD269</f>
        <v>0</v>
      </c>
    </row>
    <row r="92" spans="1:14" x14ac:dyDescent="0.25">
      <c r="A92" s="14" t="str">
        <f>puntenberekening!A298</f>
        <v>Desaever Jan</v>
      </c>
      <c r="B92" s="15" t="str">
        <f>puntenberekening!B298</f>
        <v>HCO</v>
      </c>
      <c r="C92" s="15">
        <f>puntenberekening!C298</f>
        <v>5471</v>
      </c>
      <c r="D92" s="6">
        <f>COUNTIF(F92:AAB92, "&gt;0")</f>
        <v>1</v>
      </c>
      <c r="E92" s="4">
        <f>SUM(LARGE(F92:AC92,1),LARGE(F92:AC92,2),LARGE(F92:AC92,3),LARGE(F92:AC92,4),LARGE(F92:AC92,5))</f>
        <v>115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f>puntenberekening!X298</f>
        <v>115</v>
      </c>
      <c r="M92" s="33">
        <v>0</v>
      </c>
      <c r="N92" s="33">
        <f>puntenberekening!AD298</f>
        <v>0</v>
      </c>
    </row>
    <row r="93" spans="1:14" x14ac:dyDescent="0.25">
      <c r="A93" s="14" t="str">
        <f>puntenberekening!A286</f>
        <v>Ryckeboer Noel</v>
      </c>
      <c r="B93" s="15" t="str">
        <f>puntenberekening!B286</f>
        <v>FLAC</v>
      </c>
      <c r="C93" s="15">
        <f>puntenberekening!C286</f>
        <v>5817</v>
      </c>
      <c r="D93" s="6">
        <f>COUNTIF(F93:AAB93, "&gt;0")</f>
        <v>1</v>
      </c>
      <c r="E93" s="4">
        <f>SUM(LARGE(F93:AC93,1),LARGE(F93:AC93,2),LARGE(F93:AC93,3),LARGE(F93:AC93,4),LARGE(F93:AC93,5))</f>
        <v>114</v>
      </c>
      <c r="F93" s="33">
        <v>0</v>
      </c>
      <c r="G93" s="33">
        <v>0</v>
      </c>
      <c r="H93" s="33">
        <f>puntenberekening!L286</f>
        <v>0</v>
      </c>
      <c r="I93" s="33">
        <f>puntenberekening!O286</f>
        <v>114</v>
      </c>
      <c r="J93" s="33">
        <f>puntenberekening!R286</f>
        <v>0</v>
      </c>
      <c r="K93" s="33">
        <f>puntenberekening!U286</f>
        <v>0</v>
      </c>
      <c r="L93" s="33">
        <f>puntenberekening!X286</f>
        <v>0</v>
      </c>
      <c r="M93" s="33">
        <v>0</v>
      </c>
      <c r="N93" s="33">
        <f>puntenberekening!AD286</f>
        <v>0</v>
      </c>
    </row>
    <row r="94" spans="1:14" x14ac:dyDescent="0.25">
      <c r="A94" s="14" t="str">
        <f>puntenberekening!A270</f>
        <v>Beirens Siebe</v>
      </c>
      <c r="B94" s="15" t="str">
        <f>puntenberekening!B270</f>
        <v>AVR</v>
      </c>
      <c r="C94" s="15">
        <f>puntenberekening!C270</f>
        <v>5050</v>
      </c>
      <c r="D94" s="6">
        <f>COUNTIF(F94:AAB94, "&gt;0")</f>
        <v>1</v>
      </c>
      <c r="E94" s="4">
        <f>SUM(LARGE(F94:AC94,1),LARGE(F94:AC94,2),LARGE(F94:AC94,3),LARGE(F94:AC94,4),LARGE(F94:AC94,5))</f>
        <v>112</v>
      </c>
      <c r="F94" s="33">
        <v>0</v>
      </c>
      <c r="G94" s="33">
        <v>0</v>
      </c>
      <c r="H94" s="33">
        <f>puntenberekening!L270</f>
        <v>112</v>
      </c>
      <c r="I94" s="33">
        <f>puntenberekening!O270</f>
        <v>0</v>
      </c>
      <c r="J94" s="33">
        <f>puntenberekening!R270</f>
        <v>0</v>
      </c>
      <c r="K94" s="33">
        <f>puntenberekening!U270</f>
        <v>0</v>
      </c>
      <c r="L94" s="33">
        <f>puntenberekening!X270</f>
        <v>0</v>
      </c>
      <c r="M94" s="33">
        <v>0</v>
      </c>
      <c r="N94" s="33">
        <f>puntenberekening!AD270</f>
        <v>0</v>
      </c>
    </row>
    <row r="95" spans="1:14" x14ac:dyDescent="0.25">
      <c r="A95" s="14" t="str">
        <f>puntenberekening!A225</f>
        <v>Beeuwsaert Dirk</v>
      </c>
      <c r="B95" s="15" t="str">
        <f>puntenberekening!B225</f>
        <v>KKS</v>
      </c>
      <c r="C95" s="15">
        <f>puntenberekening!C225</f>
        <v>6422</v>
      </c>
      <c r="D95" s="6">
        <f>COUNTIF(F95:AAB95, "&gt;0")</f>
        <v>1</v>
      </c>
      <c r="E95" s="4">
        <f>SUM(LARGE(F95:AC95,1),LARGE(F95:AC95,2),LARGE(F95:AC95,3),LARGE(F95:AC95,4),LARGE(F95:AC95,5))</f>
        <v>110</v>
      </c>
      <c r="F95" s="33">
        <f>puntenberekening!F225</f>
        <v>110</v>
      </c>
      <c r="G95" s="33">
        <f>puntenberekening!I225</f>
        <v>0</v>
      </c>
      <c r="H95" s="33">
        <f>puntenberekening!L225</f>
        <v>0</v>
      </c>
      <c r="I95" s="33">
        <f>puntenberekening!O225</f>
        <v>0</v>
      </c>
      <c r="J95" s="33">
        <f>puntenberekening!R225</f>
        <v>0</v>
      </c>
      <c r="K95" s="33">
        <f>puntenberekening!U225</f>
        <v>0</v>
      </c>
      <c r="L95" s="33">
        <f>puntenberekening!X225</f>
        <v>0</v>
      </c>
      <c r="M95" s="33">
        <v>0</v>
      </c>
      <c r="N95" s="33">
        <f>puntenberekening!AD225</f>
        <v>0</v>
      </c>
    </row>
    <row r="96" spans="1:14" x14ac:dyDescent="0.25">
      <c r="A96" s="14" t="str">
        <f>puntenberekening!A226</f>
        <v>De Clercq Steven</v>
      </c>
      <c r="B96" s="15" t="str">
        <f>puntenberekening!B226</f>
        <v>AZW</v>
      </c>
      <c r="C96" s="15">
        <f>puntenberekening!C226</f>
        <v>5529</v>
      </c>
      <c r="D96" s="6">
        <f>COUNTIF(F96:AAB96, "&gt;0")</f>
        <v>1</v>
      </c>
      <c r="E96" s="4">
        <f>SUM(LARGE(F96:AC96,1),LARGE(F96:AC96,2),LARGE(F96:AC96,3),LARGE(F96:AC96,4),LARGE(F96:AC96,5))</f>
        <v>107</v>
      </c>
      <c r="F96" s="33">
        <f>puntenberekening!F226</f>
        <v>107</v>
      </c>
      <c r="G96" s="33">
        <f>puntenberekening!I226</f>
        <v>0</v>
      </c>
      <c r="H96" s="33">
        <f>puntenberekening!L226</f>
        <v>0</v>
      </c>
      <c r="I96" s="33">
        <f>puntenberekening!O226</f>
        <v>0</v>
      </c>
      <c r="J96" s="33">
        <f>puntenberekening!R226</f>
        <v>0</v>
      </c>
      <c r="K96" s="33">
        <f>puntenberekening!U226</f>
        <v>0</v>
      </c>
      <c r="L96" s="33">
        <f>puntenberekening!X226</f>
        <v>0</v>
      </c>
      <c r="M96" s="33">
        <v>0</v>
      </c>
      <c r="N96" s="33">
        <f>puntenberekening!AD226</f>
        <v>0</v>
      </c>
    </row>
    <row r="97" spans="1:14" x14ac:dyDescent="0.25">
      <c r="A97" s="14" t="str">
        <f>puntenberekening!A227</f>
        <v>Bossuyt Filip</v>
      </c>
      <c r="B97" s="15" t="str">
        <f>puntenberekening!B227</f>
        <v>AZW</v>
      </c>
      <c r="C97" s="15">
        <f>puntenberekening!C227</f>
        <v>5524</v>
      </c>
      <c r="D97" s="6">
        <f>COUNTIF(F97:AAB97, "&gt;0")</f>
        <v>1</v>
      </c>
      <c r="E97" s="4">
        <f>SUM(LARGE(F97:AC97,1),LARGE(F97:AC97,2),LARGE(F97:AC97,3),LARGE(F97:AC97,4),LARGE(F97:AC97,5))</f>
        <v>104</v>
      </c>
      <c r="F97" s="33">
        <f>puntenberekening!F227</f>
        <v>104</v>
      </c>
      <c r="G97" s="33">
        <f>puntenberekening!I227</f>
        <v>0</v>
      </c>
      <c r="H97" s="33">
        <f>puntenberekening!L227</f>
        <v>0</v>
      </c>
      <c r="I97" s="33">
        <f>puntenberekening!O227</f>
        <v>0</v>
      </c>
      <c r="J97" s="33">
        <f>puntenberekening!R227</f>
        <v>0</v>
      </c>
      <c r="K97" s="33">
        <f>puntenberekening!U227</f>
        <v>0</v>
      </c>
      <c r="L97" s="33">
        <f>puntenberekening!X227</f>
        <v>0</v>
      </c>
      <c r="M97" s="33">
        <v>0</v>
      </c>
      <c r="N97" s="33">
        <f>puntenberekening!AD227</f>
        <v>0</v>
      </c>
    </row>
    <row r="98" spans="1:14" x14ac:dyDescent="0.25">
      <c r="A98" s="14" t="str">
        <f>puntenberekening!A228</f>
        <v>Ovaere Piet</v>
      </c>
      <c r="B98" s="15" t="str">
        <f>puntenberekening!B228</f>
        <v>AZW</v>
      </c>
      <c r="C98" s="15">
        <f>puntenberekening!C228</f>
        <v>5637</v>
      </c>
      <c r="D98" s="6">
        <f>COUNTIF(F98:AAB98, "&gt;0")</f>
        <v>1</v>
      </c>
      <c r="E98" s="4">
        <f>SUM(LARGE(F98:AC98,1),LARGE(F98:AC98,2),LARGE(F98:AC98,3),LARGE(F98:AC98,4),LARGE(F98:AC98,5))</f>
        <v>100</v>
      </c>
      <c r="F98" s="33">
        <f>puntenberekening!F228</f>
        <v>100</v>
      </c>
      <c r="G98" s="33">
        <f>puntenberekening!I228</f>
        <v>0</v>
      </c>
      <c r="H98" s="33">
        <f>puntenberekening!L228</f>
        <v>0</v>
      </c>
      <c r="I98" s="33">
        <f>puntenberekening!O228</f>
        <v>0</v>
      </c>
      <c r="J98" s="33">
        <f>puntenberekening!R228</f>
        <v>0</v>
      </c>
      <c r="K98" s="33">
        <f>puntenberekening!U228</f>
        <v>0</v>
      </c>
      <c r="L98" s="33">
        <f>puntenberekening!X228</f>
        <v>0</v>
      </c>
      <c r="M98" s="33">
        <v>0</v>
      </c>
      <c r="N98" s="33">
        <f>puntenberekening!AD228</f>
        <v>0</v>
      </c>
    </row>
    <row r="99" spans="1:14" x14ac:dyDescent="0.25">
      <c r="A99" s="14" t="str">
        <f>puntenberekening!A272</f>
        <v>Dejaegher Bart</v>
      </c>
      <c r="B99" s="15" t="str">
        <f>puntenberekening!B272</f>
        <v>MACW</v>
      </c>
      <c r="C99" s="15">
        <f>puntenberekening!C272</f>
        <v>5160</v>
      </c>
      <c r="D99" s="6">
        <f>COUNTIF(F99:AAB99, "&gt;0")</f>
        <v>1</v>
      </c>
      <c r="E99" s="4">
        <f>SUM(LARGE(F99:AC99,1),LARGE(F99:AC99,2),LARGE(F99:AC99,3),LARGE(F99:AC99,4),LARGE(F99:AC99,5))</f>
        <v>100</v>
      </c>
      <c r="F99" s="33">
        <v>0</v>
      </c>
      <c r="G99" s="33">
        <v>0</v>
      </c>
      <c r="H99" s="33">
        <f>puntenberekening!L272</f>
        <v>100</v>
      </c>
      <c r="I99" s="33">
        <f>puntenberekening!O272</f>
        <v>0</v>
      </c>
      <c r="J99" s="33">
        <f>puntenberekening!R272</f>
        <v>0</v>
      </c>
      <c r="K99" s="33">
        <f>puntenberekening!U272</f>
        <v>0</v>
      </c>
      <c r="L99" s="33">
        <f>puntenberekening!X272</f>
        <v>0</v>
      </c>
      <c r="M99" s="33">
        <v>0</v>
      </c>
      <c r="N99" s="33">
        <f>puntenberekening!AD272</f>
        <v>0</v>
      </c>
    </row>
    <row r="100" spans="1:14" x14ac:dyDescent="0.25">
      <c r="A100" s="14" t="str">
        <f>puntenberekening!A287</f>
        <v>Vercruysse Marc</v>
      </c>
      <c r="B100" s="15" t="str">
        <f>puntenberekening!B287</f>
        <v>FLAC</v>
      </c>
      <c r="C100" s="15">
        <f>puntenberekening!C287</f>
        <v>5818</v>
      </c>
      <c r="D100" s="6">
        <f>COUNTIF(F100:AAB100, "&gt;0")</f>
        <v>1</v>
      </c>
      <c r="E100" s="4">
        <f>SUM(LARGE(F100:AC100,1),LARGE(F100:AC100,2),LARGE(F100:AC100,3),LARGE(F100:AC100,4),LARGE(F100:AC100,5))</f>
        <v>100</v>
      </c>
      <c r="F100" s="33">
        <v>0</v>
      </c>
      <c r="G100" s="33">
        <v>0</v>
      </c>
      <c r="H100" s="33">
        <f>puntenberekening!L287</f>
        <v>0</v>
      </c>
      <c r="I100" s="33">
        <f>puntenberekening!O287</f>
        <v>100</v>
      </c>
      <c r="J100" s="33">
        <f>puntenberekening!R287</f>
        <v>0</v>
      </c>
      <c r="K100" s="33">
        <f>puntenberekening!U287</f>
        <v>0</v>
      </c>
      <c r="L100" s="33">
        <f>puntenberekening!X287</f>
        <v>0</v>
      </c>
      <c r="M100" s="33">
        <v>0</v>
      </c>
      <c r="N100" s="33">
        <f>puntenberekening!AD287</f>
        <v>0</v>
      </c>
    </row>
    <row r="101" spans="1:14" x14ac:dyDescent="0.25">
      <c r="A101" s="14" t="str">
        <f>puntenberekening!A299</f>
        <v>Polley Boudewijn</v>
      </c>
      <c r="B101" s="15" t="str">
        <f>puntenberekening!B299</f>
        <v>FLAC</v>
      </c>
      <c r="C101" s="15">
        <f>puntenberekening!C299</f>
        <v>5245</v>
      </c>
      <c r="D101" s="6">
        <f>COUNTIF(F101:AAB101, "&gt;0")</f>
        <v>1</v>
      </c>
      <c r="E101" s="4">
        <f>SUM(LARGE(F101:AC101,1),LARGE(F101:AC101,2),LARGE(F101:AC101,3),LARGE(F101:AC101,4),LARGE(F101:AC101,5))</f>
        <v>100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f>puntenberekening!X299</f>
        <v>100</v>
      </c>
      <c r="M101" s="33">
        <v>0</v>
      </c>
      <c r="N101" s="33">
        <f>puntenberekening!AD299</f>
        <v>0</v>
      </c>
    </row>
    <row r="102" spans="1:14" x14ac:dyDescent="0.25">
      <c r="A102" s="14"/>
      <c r="B102" s="15"/>
      <c r="C102" s="15"/>
      <c r="D102" s="6"/>
      <c r="E102" s="4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1:14" ht="15.75" thickBot="1" x14ac:dyDescent="0.3">
      <c r="A103" s="14"/>
      <c r="B103" s="15"/>
      <c r="C103" s="15"/>
      <c r="D103" s="6"/>
      <c r="E103" s="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x14ac:dyDescent="0.25">
      <c r="A104" s="28"/>
      <c r="B104" s="28"/>
      <c r="C104" s="28"/>
    </row>
    <row r="105" spans="1:14" x14ac:dyDescent="0.25">
      <c r="A105" s="28"/>
      <c r="B105" s="28"/>
      <c r="C105" s="28"/>
    </row>
  </sheetData>
  <sortState ref="A3:N101">
    <sortCondition descending="1" ref="E3:E101"/>
  </sortState>
  <conditionalFormatting sqref="D2 D104:D1048576">
    <cfRule type="cellIs" dxfId="7" priority="8" operator="greaterThan">
      <formula>4</formula>
    </cfRule>
  </conditionalFormatting>
  <conditionalFormatting sqref="D1:D8">
    <cfRule type="cellIs" dxfId="6" priority="7" operator="greaterThan">
      <formula>4</formula>
    </cfRule>
  </conditionalFormatting>
  <conditionalFormatting sqref="D9:D30">
    <cfRule type="cellIs" dxfId="5" priority="6" operator="greaterThan">
      <formula>4</formula>
    </cfRule>
  </conditionalFormatting>
  <conditionalFormatting sqref="D31:D63">
    <cfRule type="cellIs" dxfId="4" priority="5" operator="greaterThan">
      <formula>4</formula>
    </cfRule>
  </conditionalFormatting>
  <conditionalFormatting sqref="D64:D82 D102:D103">
    <cfRule type="cellIs" dxfId="3" priority="4" operator="greaterThan">
      <formula>4</formula>
    </cfRule>
  </conditionalFormatting>
  <conditionalFormatting sqref="D83:D89">
    <cfRule type="cellIs" dxfId="2" priority="3" operator="greaterThan">
      <formula>4</formula>
    </cfRule>
  </conditionalFormatting>
  <conditionalFormatting sqref="D90:D99">
    <cfRule type="cellIs" dxfId="1" priority="2" operator="greaterThan">
      <formula>4</formula>
    </cfRule>
  </conditionalFormatting>
  <conditionalFormatting sqref="D100:D101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2017-03-22T07:59:55Z</dcterms:modified>
</cp:coreProperties>
</file>